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jcpn\OneDrive\Desktop\"/>
    </mc:Choice>
  </mc:AlternateContent>
  <xr:revisionPtr revIDLastSave="0" documentId="8_{A522F6BE-6395-4F5B-A04B-CAAD2C07AFE2}" xr6:coauthVersionLast="47" xr6:coauthVersionMax="47" xr10:uidLastSave="{00000000-0000-0000-0000-000000000000}"/>
  <bookViews>
    <workbookView xWindow="-120" yWindow="-120" windowWidth="29040" windowHeight="15720" xr2:uid="{9CFA955E-2DB5-4056-AFDA-C9F19780D415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J10" i="2"/>
  <c r="K10" i="2"/>
  <c r="L10" i="2"/>
  <c r="M10" i="2"/>
  <c r="N10" i="2"/>
  <c r="D11" i="2"/>
  <c r="N11" i="2" s="1"/>
  <c r="J11" i="2"/>
  <c r="K11" i="2"/>
  <c r="L11" i="2"/>
  <c r="M11" i="2"/>
  <c r="D12" i="2"/>
  <c r="J12" i="2"/>
  <c r="K12" i="2"/>
  <c r="L12" i="2"/>
  <c r="M12" i="2"/>
  <c r="N12" i="2"/>
  <c r="D13" i="2"/>
  <c r="N13" i="2" s="1"/>
  <c r="J13" i="2"/>
  <c r="K13" i="2"/>
  <c r="L13" i="2"/>
  <c r="M13" i="2"/>
  <c r="D14" i="2"/>
  <c r="J14" i="2"/>
  <c r="K14" i="2"/>
  <c r="L14" i="2"/>
  <c r="M14" i="2"/>
  <c r="N14" i="2"/>
  <c r="D15" i="2"/>
  <c r="N15" i="2" s="1"/>
  <c r="J15" i="2"/>
  <c r="K15" i="2"/>
  <c r="L15" i="2"/>
  <c r="M15" i="2"/>
  <c r="D16" i="2"/>
  <c r="J16" i="2"/>
  <c r="K16" i="2"/>
  <c r="L16" i="2"/>
  <c r="M16" i="2"/>
  <c r="N16" i="2"/>
  <c r="D17" i="2"/>
  <c r="N17" i="2" s="1"/>
  <c r="J17" i="2"/>
  <c r="K17" i="2"/>
  <c r="L17" i="2"/>
  <c r="M17" i="2"/>
  <c r="D18" i="2"/>
  <c r="J18" i="2"/>
  <c r="K18" i="2"/>
  <c r="L18" i="2"/>
  <c r="M18" i="2"/>
  <c r="N18" i="2"/>
  <c r="D19" i="2"/>
  <c r="N19" i="2" s="1"/>
  <c r="J19" i="2"/>
  <c r="K19" i="2"/>
  <c r="L19" i="2"/>
  <c r="M19" i="2"/>
  <c r="D20" i="2"/>
  <c r="J20" i="2"/>
  <c r="K20" i="2"/>
  <c r="L20" i="2"/>
  <c r="M20" i="2"/>
  <c r="N20" i="2"/>
  <c r="D21" i="2"/>
  <c r="N21" i="2" s="1"/>
  <c r="J21" i="2"/>
  <c r="K21" i="2"/>
  <c r="L21" i="2"/>
  <c r="M21" i="2"/>
  <c r="D22" i="2"/>
  <c r="J22" i="2"/>
  <c r="K22" i="2"/>
  <c r="L22" i="2"/>
  <c r="M22" i="2"/>
  <c r="N22" i="2"/>
  <c r="D23" i="2"/>
  <c r="N23" i="2" s="1"/>
  <c r="J23" i="2"/>
  <c r="K23" i="2"/>
  <c r="L23" i="2"/>
  <c r="M23" i="2"/>
  <c r="D24" i="2"/>
  <c r="J24" i="2"/>
  <c r="K24" i="2"/>
  <c r="L24" i="2"/>
  <c r="M24" i="2"/>
  <c r="N24" i="2"/>
  <c r="D25" i="2"/>
  <c r="N25" i="2" s="1"/>
  <c r="J25" i="2"/>
  <c r="K25" i="2"/>
  <c r="L25" i="2"/>
  <c r="M25" i="2"/>
  <c r="D26" i="2"/>
  <c r="J26" i="2"/>
  <c r="K26" i="2"/>
  <c r="L26" i="2"/>
  <c r="M26" i="2"/>
  <c r="N26" i="2"/>
  <c r="F27" i="2"/>
  <c r="F9" i="2" s="1"/>
  <c r="G27" i="2"/>
  <c r="G9" i="2" s="1"/>
  <c r="K9" i="2" s="1"/>
  <c r="H27" i="2"/>
  <c r="O27" i="2"/>
  <c r="O9" i="2" s="1"/>
  <c r="P27" i="2"/>
  <c r="P9" i="2" s="1"/>
  <c r="S27" i="2"/>
  <c r="S9" i="2" s="1"/>
  <c r="T27" i="2"/>
  <c r="T9" i="2" s="1"/>
  <c r="V27" i="2"/>
  <c r="V9" i="2" s="1"/>
  <c r="W27" i="2"/>
  <c r="W9" i="2" s="1"/>
  <c r="X27" i="2"/>
  <c r="X9" i="2" s="1"/>
  <c r="E28" i="2"/>
  <c r="E27" i="2" s="1"/>
  <c r="E9" i="2" s="1"/>
  <c r="F28" i="2"/>
  <c r="J28" i="2" s="1"/>
  <c r="G28" i="2"/>
  <c r="K28" i="2" s="1"/>
  <c r="H28" i="2"/>
  <c r="L28" i="2" s="1"/>
  <c r="I28" i="2"/>
  <c r="I27" i="2" s="1"/>
  <c r="O28" i="2"/>
  <c r="P28" i="2"/>
  <c r="Q28" i="2"/>
  <c r="Q27" i="2" s="1"/>
  <c r="Q9" i="2" s="1"/>
  <c r="R28" i="2"/>
  <c r="R27" i="2" s="1"/>
  <c r="R9" i="2" s="1"/>
  <c r="S28" i="2"/>
  <c r="T28" i="2"/>
  <c r="U28" i="2"/>
  <c r="U27" i="2" s="1"/>
  <c r="U9" i="2" s="1"/>
  <c r="V28" i="2"/>
  <c r="W28" i="2"/>
  <c r="X28" i="2"/>
  <c r="Y28" i="2"/>
  <c r="Y27" i="2" s="1"/>
  <c r="Y9" i="2" s="1"/>
  <c r="Z28" i="2"/>
  <c r="Z27" i="2" s="1"/>
  <c r="Z9" i="2" s="1"/>
  <c r="D29" i="2"/>
  <c r="J29" i="2"/>
  <c r="K29" i="2"/>
  <c r="L29" i="2"/>
  <c r="M29" i="2"/>
  <c r="N29" i="2"/>
  <c r="D30" i="2"/>
  <c r="N30" i="2" s="1"/>
  <c r="J30" i="2"/>
  <c r="K30" i="2"/>
  <c r="L30" i="2"/>
  <c r="M30" i="2"/>
  <c r="D31" i="2"/>
  <c r="J31" i="2"/>
  <c r="K31" i="2"/>
  <c r="L31" i="2"/>
  <c r="M31" i="2"/>
  <c r="N31" i="2"/>
  <c r="D32" i="2"/>
  <c r="N32" i="2" s="1"/>
  <c r="J32" i="2"/>
  <c r="K32" i="2"/>
  <c r="L32" i="2"/>
  <c r="M32" i="2"/>
  <c r="D33" i="2"/>
  <c r="J33" i="2"/>
  <c r="K33" i="2"/>
  <c r="L33" i="2"/>
  <c r="M33" i="2"/>
  <c r="N33" i="2"/>
  <c r="D34" i="2"/>
  <c r="N34" i="2" s="1"/>
  <c r="J34" i="2"/>
  <c r="K34" i="2"/>
  <c r="L34" i="2"/>
  <c r="M34" i="2"/>
  <c r="D35" i="2"/>
  <c r="J35" i="2"/>
  <c r="K35" i="2"/>
  <c r="L35" i="2"/>
  <c r="M35" i="2"/>
  <c r="N35" i="2"/>
  <c r="D36" i="2"/>
  <c r="N36" i="2" s="1"/>
  <c r="J36" i="2"/>
  <c r="K36" i="2"/>
  <c r="L36" i="2"/>
  <c r="M36" i="2"/>
  <c r="D37" i="2"/>
  <c r="J37" i="2"/>
  <c r="K37" i="2"/>
  <c r="L37" i="2"/>
  <c r="M37" i="2"/>
  <c r="N37" i="2"/>
  <c r="D38" i="2"/>
  <c r="N38" i="2" s="1"/>
  <c r="J38" i="2"/>
  <c r="K38" i="2"/>
  <c r="L38" i="2"/>
  <c r="M38" i="2"/>
  <c r="D39" i="2"/>
  <c r="J39" i="2"/>
  <c r="K39" i="2"/>
  <c r="L39" i="2"/>
  <c r="M39" i="2"/>
  <c r="N39" i="2"/>
  <c r="D40" i="2"/>
  <c r="N40" i="2" s="1"/>
  <c r="J40" i="2"/>
  <c r="K40" i="2"/>
  <c r="L40" i="2"/>
  <c r="M40" i="2"/>
  <c r="D41" i="2"/>
  <c r="J41" i="2"/>
  <c r="K41" i="2"/>
  <c r="L41" i="2"/>
  <c r="M41" i="2"/>
  <c r="N41" i="2"/>
  <c r="D42" i="2"/>
  <c r="N42" i="2" s="1"/>
  <c r="J42" i="2"/>
  <c r="K42" i="2"/>
  <c r="L42" i="2"/>
  <c r="M42" i="2"/>
  <c r="D43" i="2"/>
  <c r="J43" i="2"/>
  <c r="K43" i="2"/>
  <c r="L43" i="2"/>
  <c r="M43" i="2"/>
  <c r="N43" i="2"/>
  <c r="D44" i="2"/>
  <c r="N44" i="2" s="1"/>
  <c r="J44" i="2"/>
  <c r="K44" i="2"/>
  <c r="L44" i="2"/>
  <c r="M44" i="2"/>
  <c r="D45" i="2"/>
  <c r="J45" i="2"/>
  <c r="K45" i="2"/>
  <c r="L45" i="2"/>
  <c r="M45" i="2"/>
  <c r="N45" i="2"/>
  <c r="D46" i="2"/>
  <c r="N46" i="2" s="1"/>
  <c r="J46" i="2"/>
  <c r="K46" i="2"/>
  <c r="L46" i="2"/>
  <c r="M46" i="2"/>
  <c r="D47" i="2"/>
  <c r="J47" i="2"/>
  <c r="K47" i="2"/>
  <c r="L47" i="2"/>
  <c r="M47" i="2"/>
  <c r="N47" i="2"/>
  <c r="D48" i="2"/>
  <c r="N48" i="2" s="1"/>
  <c r="J48" i="2"/>
  <c r="K48" i="2"/>
  <c r="L48" i="2"/>
  <c r="M48" i="2"/>
  <c r="D49" i="2"/>
  <c r="J49" i="2"/>
  <c r="K49" i="2"/>
  <c r="L49" i="2"/>
  <c r="M49" i="2"/>
  <c r="N49" i="2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E28" i="1"/>
  <c r="E27" i="1" s="1"/>
  <c r="E9" i="1" s="1"/>
  <c r="F28" i="1"/>
  <c r="F27" i="1" s="1"/>
  <c r="G28" i="1"/>
  <c r="G27" i="1" s="1"/>
  <c r="G9" i="1" s="1"/>
  <c r="H28" i="1"/>
  <c r="H27" i="1" s="1"/>
  <c r="I28" i="1"/>
  <c r="I27" i="1" s="1"/>
  <c r="J28" i="1"/>
  <c r="J27" i="1" s="1"/>
  <c r="J9" i="1" s="1"/>
  <c r="K28" i="1"/>
  <c r="K27" i="1" s="1"/>
  <c r="K9" i="1" s="1"/>
  <c r="L28" i="1"/>
  <c r="L27" i="1" s="1"/>
  <c r="L9" i="1" s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J9" i="2" l="1"/>
  <c r="I9" i="2"/>
  <c r="M9" i="2" s="1"/>
  <c r="M27" i="2"/>
  <c r="L27" i="2"/>
  <c r="M28" i="2"/>
  <c r="D27" i="2"/>
  <c r="N27" i="2" s="1"/>
  <c r="D28" i="2"/>
  <c r="N28" i="2" s="1"/>
  <c r="H9" i="2"/>
  <c r="L9" i="2" s="1"/>
  <c r="J27" i="2"/>
  <c r="K27" i="2"/>
  <c r="I9" i="1"/>
  <c r="H9" i="1"/>
  <c r="F9" i="1"/>
  <c r="D27" i="1"/>
  <c r="D28" i="1"/>
  <c r="D9" i="2" l="1"/>
  <c r="N9" i="2" s="1"/>
  <c r="D9" i="1"/>
</calcChain>
</file>

<file path=xl/sharedStrings.xml><?xml version="1.0" encoding="utf-8"?>
<sst xmlns="http://schemas.openxmlformats.org/spreadsheetml/2006/main" count="296" uniqueCount="155">
  <si>
    <t>Romania</t>
  </si>
  <si>
    <t>Judetul: IALOMIŢA</t>
  </si>
  <si>
    <t>CONSOLIDAT</t>
  </si>
  <si>
    <t>Lei</t>
  </si>
  <si>
    <t>Nr. Crt.</t>
  </si>
  <si>
    <t>Denumire</t>
  </si>
  <si>
    <t>Cod</t>
  </si>
  <si>
    <t>Prevederi Anuale</t>
  </si>
  <si>
    <t>TOTAL</t>
  </si>
  <si>
    <t>din care credite bugetare destinate stingerii plăţilor restante</t>
  </si>
  <si>
    <t>Prevederi trimestriale</t>
  </si>
  <si>
    <t>Trim I</t>
  </si>
  <si>
    <t>Trim II</t>
  </si>
  <si>
    <t>Trim III</t>
  </si>
  <si>
    <t>Trim IV</t>
  </si>
  <si>
    <t>Influente</t>
  </si>
  <si>
    <t>Infl. Trim I</t>
  </si>
  <si>
    <t>Infl. Trim II</t>
  </si>
  <si>
    <t>Infl. Trim III</t>
  </si>
  <si>
    <t>Infl. Trim IV</t>
  </si>
  <si>
    <t>Infl. Anuala</t>
  </si>
  <si>
    <t>Estimari</t>
  </si>
  <si>
    <t>224</t>
  </si>
  <si>
    <t>TOTAL CHELTUIELI   (cod 64.01)</t>
  </si>
  <si>
    <t>49.01</t>
  </si>
  <si>
    <t>225</t>
  </si>
  <si>
    <t>CHELTUIELI CURENTE  (cod 10+20+30+40+50+51+55+56+57+59)</t>
  </si>
  <si>
    <t>01</t>
  </si>
  <si>
    <t>226</t>
  </si>
  <si>
    <t>TITLUL I  CHELTUIELI DE PERSONAL   (cod 10.01 la 10.03)</t>
  </si>
  <si>
    <t>10</t>
  </si>
  <si>
    <t>227</t>
  </si>
  <si>
    <t>Cheltuieli salariale in bani</t>
  </si>
  <si>
    <t>10.01</t>
  </si>
  <si>
    <t>228</t>
  </si>
  <si>
    <t>Salarii de baza</t>
  </si>
  <si>
    <t>10.01.01</t>
  </si>
  <si>
    <t>229</t>
  </si>
  <si>
    <t>Îndemnizaţii de hrană</t>
  </si>
  <si>
    <t>10.01.17</t>
  </si>
  <si>
    <t>230</t>
  </si>
  <si>
    <t>Cheltuieli salariale in natura  (cod 10.02.01 la 10.02.06+10.02.30)</t>
  </si>
  <si>
    <t>10.02</t>
  </si>
  <si>
    <t>231</t>
  </si>
  <si>
    <t>Vouchere de vacanţă</t>
  </si>
  <si>
    <t>10.02.06</t>
  </si>
  <si>
    <t>232</t>
  </si>
  <si>
    <t>Contributii  (cod 10.03.01 la 10.03.06)</t>
  </si>
  <si>
    <t>10.03</t>
  </si>
  <si>
    <t>233</t>
  </si>
  <si>
    <t>Contributia asiguratorie pentru munca</t>
  </si>
  <si>
    <t>10.03.07</t>
  </si>
  <si>
    <t>234</t>
  </si>
  <si>
    <t>TITLUL II  BUNURI SI SERVICII  (cod 20.01 la 20.06+20.09 la 20.16+20.18 la 20.27+20.30)</t>
  </si>
  <si>
    <t>20</t>
  </si>
  <si>
    <t>235</t>
  </si>
  <si>
    <t xml:space="preserve">Bunuri si servicii </t>
  </si>
  <si>
    <t>20.01</t>
  </si>
  <si>
    <t>236</t>
  </si>
  <si>
    <t>Furnituri de birou</t>
  </si>
  <si>
    <t>20.01.01</t>
  </si>
  <si>
    <t>237</t>
  </si>
  <si>
    <t>Incalzit, Iluminat si forta motrica</t>
  </si>
  <si>
    <t>20.01.03</t>
  </si>
  <si>
    <t>238</t>
  </si>
  <si>
    <t>Apa, canal si salubritate</t>
  </si>
  <si>
    <t>20.01.04</t>
  </si>
  <si>
    <t>239</t>
  </si>
  <si>
    <t xml:space="preserve">Posta, telecomunicatii, radio, tv, internet </t>
  </si>
  <si>
    <t>20.01.08</t>
  </si>
  <si>
    <t>240</t>
  </si>
  <si>
    <t>Alte bunuri si servicii pentru intretinere si functionare</t>
  </si>
  <si>
    <t>20.01.30</t>
  </si>
  <si>
    <t>241</t>
  </si>
  <si>
    <t>Protectia muncii</t>
  </si>
  <si>
    <t>20.14</t>
  </si>
  <si>
    <t>256</t>
  </si>
  <si>
    <t>Partea a III-a CHELTUIELI SOCIAL-CULTURALE (cod 65.01+67.01)</t>
  </si>
  <si>
    <t>64.01</t>
  </si>
  <si>
    <t>284</t>
  </si>
  <si>
    <t>Cultura, recreere si religie (cod 67.01.03+67.01.05+67.01.06+67.01.50)</t>
  </si>
  <si>
    <t>67.01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</si>
  <si>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</si>
  <si>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</si>
  <si>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</si>
  <si>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</si>
  <si>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</si>
  <si>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</si>
  <si>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</si>
  <si>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</si>
  <si>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</si>
  <si>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</si>
  <si>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</si>
  <si>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</si>
  <si>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</si>
  <si>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</si>
  <si>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</si>
  <si>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</si>
  <si>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</si>
  <si>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Servicii publice descentralizate</t>
  </si>
  <si>
    <t>67.01.02</t>
  </si>
  <si>
    <t>VII. REZERVE, EXCEDENT / DEFICIT</t>
  </si>
  <si>
    <t>96.01</t>
  </si>
  <si>
    <t xml:space="preserve">REZERVE </t>
  </si>
  <si>
    <t>97.01</t>
  </si>
  <si>
    <t>DEFICIT</t>
  </si>
  <si>
    <t>99.01</t>
  </si>
  <si>
    <t>Buget sectiunea functionare</t>
  </si>
  <si>
    <t>1</t>
  </si>
  <si>
    <t>CHELTUIELILE SECŢIUNII DE FUNCŢIONARE</t>
  </si>
  <si>
    <t>2</t>
  </si>
  <si>
    <t>3</t>
  </si>
  <si>
    <t>4</t>
  </si>
  <si>
    <t>5</t>
  </si>
  <si>
    <t>21</t>
  </si>
  <si>
    <t>24</t>
  </si>
  <si>
    <t>30</t>
  </si>
  <si>
    <t>32</t>
  </si>
  <si>
    <t>39</t>
  </si>
  <si>
    <t>41</t>
  </si>
  <si>
    <t>42</t>
  </si>
  <si>
    <t>43</t>
  </si>
  <si>
    <t>45</t>
  </si>
  <si>
    <t>46</t>
  </si>
  <si>
    <t>50</t>
  </si>
  <si>
    <t>52</t>
  </si>
  <si>
    <t>74</t>
  </si>
  <si>
    <t>948</t>
  </si>
  <si>
    <t>1442</t>
  </si>
  <si>
    <t>1443</t>
  </si>
  <si>
    <t>1444</t>
  </si>
  <si>
    <t>1445</t>
  </si>
  <si>
    <t>1446</t>
  </si>
  <si>
    <t>1462</t>
  </si>
  <si>
    <t>1465</t>
  </si>
  <si>
    <t>1471</t>
  </si>
  <si>
    <t>1473</t>
  </si>
  <si>
    <t>1480</t>
  </si>
  <si>
    <t>1482</t>
  </si>
  <si>
    <t>1483</t>
  </si>
  <si>
    <t>1484</t>
  </si>
  <si>
    <t>1486</t>
  </si>
  <si>
    <t>1487</t>
  </si>
  <si>
    <t>1491</t>
  </si>
  <si>
    <t>1493</t>
  </si>
  <si>
    <t>1515</t>
  </si>
  <si>
    <t>1677</t>
  </si>
  <si>
    <t>2176</t>
  </si>
  <si>
    <t>2177</t>
  </si>
  <si>
    <t>2179</t>
  </si>
  <si>
    <t>Buget sectiunea dezvoltare</t>
  </si>
  <si>
    <t>Buget de cheltuieli 2025</t>
  </si>
  <si>
    <t>DIRECTIA JUDETEANA PENTRU CULTURA IALOMITA</t>
  </si>
  <si>
    <t>MINISTERUL CULTURII</t>
  </si>
  <si>
    <t>COD FISCAL : 4232011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</si>
</sst>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1E03-AC2B-4AFA-9EA1-CB0D3735CB6A}">
  <dimension ref="A1:L50"/>
  <sheetViews>
    <sheetView tabSelected="1" workbookViewId="0">
      <selection activeCell="A4" sqref="A4:L4"/>
    </sheetView>
  </sheetViews>
  <sheetFormatPr defaultRowHeight="15" x14ac:dyDescent="0.25"/>
  <cols>
    <col min="1" max="1" width="6.140625" customWidth="1"/>
    <col min="2" max="2" width="41.85546875" customWidth="1"/>
    <col min="3" max="3" width="11.7109375" customWidth="1"/>
    <col min="4" max="9" width="14.42578125" customWidth="1"/>
    <col min="10" max="12" width="4.5703125" hidden="1" customWidth="1"/>
  </cols>
  <sheetData>
    <row r="1" spans="1:12" x14ac:dyDescent="0.25">
      <c r="A1" s="7" t="s">
        <v>153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7" t="s">
        <v>152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7" t="s">
        <v>154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48.75" customHeight="1" x14ac:dyDescent="0.25">
      <c r="A4" s="8" t="s">
        <v>151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.75" thickBot="1" x14ac:dyDescent="0.3"/>
    <row r="7" spans="1:12" s="2" customFormat="1" ht="15.75" thickBot="1" x14ac:dyDescent="0.3">
      <c r="A7" s="10" t="s">
        <v>4</v>
      </c>
      <c r="B7" s="10" t="s">
        <v>5</v>
      </c>
      <c r="C7" s="10" t="s">
        <v>6</v>
      </c>
      <c r="D7" s="10" t="s">
        <v>7</v>
      </c>
      <c r="E7" s="10"/>
      <c r="F7" s="10" t="s">
        <v>10</v>
      </c>
      <c r="G7" s="10"/>
      <c r="H7" s="10"/>
      <c r="I7" s="10"/>
    </row>
    <row r="8" spans="1:12" s="2" customFormat="1" ht="74.25" thickBot="1" x14ac:dyDescent="0.3">
      <c r="A8" s="10"/>
      <c r="B8" s="10"/>
      <c r="C8" s="10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</row>
    <row r="9" spans="1:12" s="2" customFormat="1" x14ac:dyDescent="0.25">
      <c r="A9" s="5" t="s">
        <v>22</v>
      </c>
      <c r="B9" s="5" t="s">
        <v>23</v>
      </c>
      <c r="C9" s="5" t="s">
        <v>24</v>
      </c>
      <c r="D9" s="6">
        <f t="shared" ref="D9:D45" si="0">F9+G9+H9+I9</f>
        <v>0</v>
      </c>
      <c r="E9" s="6">
        <f>+E27</f>
        <v>0</v>
      </c>
      <c r="F9" s="6">
        <f>+F27</f>
        <v>0</v>
      </c>
      <c r="G9" s="6">
        <f>+G27</f>
        <v>0</v>
      </c>
      <c r="H9" s="6">
        <f>+H27</f>
        <v>0</v>
      </c>
      <c r="I9" s="6">
        <f>+I27</f>
        <v>0</v>
      </c>
      <c r="J9" s="6">
        <f t="shared" ref="J9:L9" si="1">+J27</f>
        <v>0</v>
      </c>
      <c r="K9" s="6">
        <f t="shared" si="1"/>
        <v>0</v>
      </c>
      <c r="L9" s="6">
        <f t="shared" si="1"/>
        <v>0</v>
      </c>
    </row>
    <row r="10" spans="1:12" s="2" customFormat="1" ht="22.5" x14ac:dyDescent="0.25">
      <c r="A10" s="5" t="s">
        <v>25</v>
      </c>
      <c r="B10" s="5" t="s">
        <v>26</v>
      </c>
      <c r="C10" s="5" t="s">
        <v>27</v>
      </c>
      <c r="D10" s="6">
        <f t="shared" si="0"/>
        <v>726507</v>
      </c>
      <c r="E10" s="6">
        <v>0</v>
      </c>
      <c r="F10" s="6">
        <v>172510</v>
      </c>
      <c r="G10" s="6">
        <v>189570</v>
      </c>
      <c r="H10" s="6">
        <v>183150</v>
      </c>
      <c r="I10" s="6">
        <v>181277</v>
      </c>
      <c r="J10" s="6">
        <v>0</v>
      </c>
      <c r="K10" s="6">
        <v>0</v>
      </c>
      <c r="L10" s="6">
        <v>0</v>
      </c>
    </row>
    <row r="11" spans="1:12" s="2" customFormat="1" ht="22.5" x14ac:dyDescent="0.25">
      <c r="A11" s="5" t="s">
        <v>28</v>
      </c>
      <c r="B11" s="5" t="s">
        <v>29</v>
      </c>
      <c r="C11" s="5" t="s">
        <v>30</v>
      </c>
      <c r="D11" s="6">
        <f t="shared" si="0"/>
        <v>671507</v>
      </c>
      <c r="E11" s="6">
        <v>0</v>
      </c>
      <c r="F11" s="6">
        <v>166820</v>
      </c>
      <c r="G11" s="6">
        <v>167270</v>
      </c>
      <c r="H11" s="6">
        <v>165520</v>
      </c>
      <c r="I11" s="6">
        <v>171897</v>
      </c>
      <c r="J11" s="6">
        <v>0</v>
      </c>
      <c r="K11" s="6">
        <v>0</v>
      </c>
      <c r="L11" s="6">
        <v>0</v>
      </c>
    </row>
    <row r="12" spans="1:12" s="2" customFormat="1" x14ac:dyDescent="0.25">
      <c r="A12" s="5" t="s">
        <v>31</v>
      </c>
      <c r="B12" s="5" t="s">
        <v>32</v>
      </c>
      <c r="C12" s="5" t="s">
        <v>33</v>
      </c>
      <c r="D12" s="6">
        <f t="shared" si="0"/>
        <v>652200</v>
      </c>
      <c r="E12" s="6">
        <v>0</v>
      </c>
      <c r="F12" s="6">
        <v>163160</v>
      </c>
      <c r="G12" s="6">
        <v>163460</v>
      </c>
      <c r="H12" s="6">
        <v>162030</v>
      </c>
      <c r="I12" s="6">
        <v>163550</v>
      </c>
      <c r="J12" s="6">
        <v>0</v>
      </c>
      <c r="K12" s="6">
        <v>0</v>
      </c>
      <c r="L12" s="6">
        <v>0</v>
      </c>
    </row>
    <row r="13" spans="1:12" s="2" customFormat="1" x14ac:dyDescent="0.25">
      <c r="A13" s="5" t="s">
        <v>34</v>
      </c>
      <c r="B13" s="5" t="s">
        <v>35</v>
      </c>
      <c r="C13" s="5" t="s">
        <v>36</v>
      </c>
      <c r="D13" s="6">
        <f t="shared" si="0"/>
        <v>630570</v>
      </c>
      <c r="E13" s="6">
        <v>0</v>
      </c>
      <c r="F13" s="6">
        <v>158000</v>
      </c>
      <c r="G13" s="6">
        <v>157970</v>
      </c>
      <c r="H13" s="6">
        <v>156640</v>
      </c>
      <c r="I13" s="6">
        <v>157960</v>
      </c>
      <c r="J13" s="6">
        <v>0</v>
      </c>
      <c r="K13" s="6">
        <v>0</v>
      </c>
      <c r="L13" s="6">
        <v>0</v>
      </c>
    </row>
    <row r="14" spans="1:12" s="2" customFormat="1" x14ac:dyDescent="0.25">
      <c r="A14" s="5" t="s">
        <v>37</v>
      </c>
      <c r="B14" s="5" t="s">
        <v>38</v>
      </c>
      <c r="C14" s="5" t="s">
        <v>39</v>
      </c>
      <c r="D14" s="6">
        <f t="shared" si="0"/>
        <v>21630</v>
      </c>
      <c r="E14" s="6">
        <v>0</v>
      </c>
      <c r="F14" s="6">
        <v>5160</v>
      </c>
      <c r="G14" s="6">
        <v>5490</v>
      </c>
      <c r="H14" s="6">
        <v>5390</v>
      </c>
      <c r="I14" s="6">
        <v>5590</v>
      </c>
      <c r="J14" s="6">
        <v>0</v>
      </c>
      <c r="K14" s="6">
        <v>0</v>
      </c>
      <c r="L14" s="6">
        <v>0</v>
      </c>
    </row>
    <row r="15" spans="1:12" s="2" customFormat="1" ht="22.5" x14ac:dyDescent="0.25">
      <c r="A15" s="5" t="s">
        <v>40</v>
      </c>
      <c r="B15" s="5" t="s">
        <v>41</v>
      </c>
      <c r="C15" s="5" t="s">
        <v>42</v>
      </c>
      <c r="D15" s="6">
        <f t="shared" si="0"/>
        <v>4667</v>
      </c>
      <c r="E15" s="6">
        <v>0</v>
      </c>
      <c r="F15" s="6">
        <v>0</v>
      </c>
      <c r="G15" s="6">
        <v>0</v>
      </c>
      <c r="H15" s="6">
        <v>0</v>
      </c>
      <c r="I15" s="6">
        <v>4667</v>
      </c>
      <c r="J15" s="6">
        <v>0</v>
      </c>
      <c r="K15" s="6">
        <v>0</v>
      </c>
      <c r="L15" s="6">
        <v>0</v>
      </c>
    </row>
    <row r="16" spans="1:12" s="2" customFormat="1" x14ac:dyDescent="0.25">
      <c r="A16" s="5" t="s">
        <v>43</v>
      </c>
      <c r="B16" s="5" t="s">
        <v>44</v>
      </c>
      <c r="C16" s="5" t="s">
        <v>45</v>
      </c>
      <c r="D16" s="6">
        <f t="shared" si="0"/>
        <v>4667</v>
      </c>
      <c r="E16" s="6">
        <v>0</v>
      </c>
      <c r="F16" s="6">
        <v>0</v>
      </c>
      <c r="G16" s="6">
        <v>0</v>
      </c>
      <c r="H16" s="6">
        <v>0</v>
      </c>
      <c r="I16" s="6">
        <v>4667</v>
      </c>
      <c r="J16" s="6">
        <v>0</v>
      </c>
      <c r="K16" s="6">
        <v>0</v>
      </c>
      <c r="L16" s="6">
        <v>0</v>
      </c>
    </row>
    <row r="17" spans="1:12" s="2" customFormat="1" x14ac:dyDescent="0.25">
      <c r="A17" s="5" t="s">
        <v>46</v>
      </c>
      <c r="B17" s="5" t="s">
        <v>47</v>
      </c>
      <c r="C17" s="5" t="s">
        <v>48</v>
      </c>
      <c r="D17" s="6">
        <f t="shared" si="0"/>
        <v>14640</v>
      </c>
      <c r="E17" s="6">
        <v>0</v>
      </c>
      <c r="F17" s="6">
        <v>3660</v>
      </c>
      <c r="G17" s="6">
        <v>3810</v>
      </c>
      <c r="H17" s="6">
        <v>3490</v>
      </c>
      <c r="I17" s="6">
        <v>3680</v>
      </c>
      <c r="J17" s="6">
        <v>0</v>
      </c>
      <c r="K17" s="6">
        <v>0</v>
      </c>
      <c r="L17" s="6">
        <v>0</v>
      </c>
    </row>
    <row r="18" spans="1:12" s="2" customFormat="1" x14ac:dyDescent="0.25">
      <c r="A18" s="5" t="s">
        <v>49</v>
      </c>
      <c r="B18" s="5" t="s">
        <v>50</v>
      </c>
      <c r="C18" s="5" t="s">
        <v>51</v>
      </c>
      <c r="D18" s="6">
        <f t="shared" si="0"/>
        <v>14640</v>
      </c>
      <c r="E18" s="6">
        <v>0</v>
      </c>
      <c r="F18" s="6">
        <v>3660</v>
      </c>
      <c r="G18" s="6">
        <v>3810</v>
      </c>
      <c r="H18" s="6">
        <v>3490</v>
      </c>
      <c r="I18" s="6">
        <v>3680</v>
      </c>
      <c r="J18" s="6">
        <v>0</v>
      </c>
      <c r="K18" s="6">
        <v>0</v>
      </c>
      <c r="L18" s="6">
        <v>0</v>
      </c>
    </row>
    <row r="19" spans="1:12" s="2" customFormat="1" ht="22.5" x14ac:dyDescent="0.25">
      <c r="A19" s="5" t="s">
        <v>52</v>
      </c>
      <c r="B19" s="5" t="s">
        <v>53</v>
      </c>
      <c r="C19" s="5" t="s">
        <v>54</v>
      </c>
      <c r="D19" s="6">
        <f t="shared" si="0"/>
        <v>55000</v>
      </c>
      <c r="E19" s="6">
        <v>0</v>
      </c>
      <c r="F19" s="6">
        <v>5690</v>
      </c>
      <c r="G19" s="6">
        <v>22300</v>
      </c>
      <c r="H19" s="6">
        <v>17630</v>
      </c>
      <c r="I19" s="6">
        <v>9380</v>
      </c>
      <c r="J19" s="6">
        <v>0</v>
      </c>
      <c r="K19" s="6">
        <v>0</v>
      </c>
      <c r="L19" s="6">
        <v>0</v>
      </c>
    </row>
    <row r="20" spans="1:12" s="2" customFormat="1" x14ac:dyDescent="0.25">
      <c r="A20" s="5" t="s">
        <v>55</v>
      </c>
      <c r="B20" s="5" t="s">
        <v>56</v>
      </c>
      <c r="C20" s="5" t="s">
        <v>57</v>
      </c>
      <c r="D20" s="6">
        <f t="shared" si="0"/>
        <v>54500</v>
      </c>
      <c r="E20" s="6">
        <v>0</v>
      </c>
      <c r="F20" s="6">
        <v>5690</v>
      </c>
      <c r="G20" s="6">
        <v>22300</v>
      </c>
      <c r="H20" s="6">
        <v>17130</v>
      </c>
      <c r="I20" s="6">
        <v>9380</v>
      </c>
      <c r="J20" s="6">
        <v>0</v>
      </c>
      <c r="K20" s="6">
        <v>0</v>
      </c>
      <c r="L20" s="6">
        <v>0</v>
      </c>
    </row>
    <row r="21" spans="1:12" s="2" customFormat="1" x14ac:dyDescent="0.25">
      <c r="A21" s="5" t="s">
        <v>58</v>
      </c>
      <c r="B21" s="5" t="s">
        <v>59</v>
      </c>
      <c r="C21" s="5" t="s">
        <v>60</v>
      </c>
      <c r="D21" s="6">
        <f t="shared" si="0"/>
        <v>1000</v>
      </c>
      <c r="E21" s="6">
        <v>0</v>
      </c>
      <c r="F21" s="6">
        <v>0</v>
      </c>
      <c r="G21" s="6">
        <v>1000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s="2" customFormat="1" x14ac:dyDescent="0.25">
      <c r="A22" s="5" t="s">
        <v>61</v>
      </c>
      <c r="B22" s="5" t="s">
        <v>62</v>
      </c>
      <c r="C22" s="5" t="s">
        <v>63</v>
      </c>
      <c r="D22" s="6">
        <f t="shared" si="0"/>
        <v>7500</v>
      </c>
      <c r="E22" s="6">
        <v>0</v>
      </c>
      <c r="F22" s="6">
        <v>0</v>
      </c>
      <c r="G22" s="6">
        <v>5300</v>
      </c>
      <c r="H22" s="6">
        <v>1330</v>
      </c>
      <c r="I22" s="6">
        <v>870</v>
      </c>
      <c r="J22" s="6">
        <v>0</v>
      </c>
      <c r="K22" s="6">
        <v>0</v>
      </c>
      <c r="L22" s="6">
        <v>0</v>
      </c>
    </row>
    <row r="23" spans="1:12" s="2" customFormat="1" x14ac:dyDescent="0.25">
      <c r="A23" s="5" t="s">
        <v>64</v>
      </c>
      <c r="B23" s="5" t="s">
        <v>65</v>
      </c>
      <c r="C23" s="5" t="s">
        <v>66</v>
      </c>
      <c r="D23" s="6">
        <f t="shared" si="0"/>
        <v>3000</v>
      </c>
      <c r="E23" s="6">
        <v>0</v>
      </c>
      <c r="F23" s="6">
        <v>330</v>
      </c>
      <c r="G23" s="6">
        <v>1000</v>
      </c>
      <c r="H23" s="6">
        <v>800</v>
      </c>
      <c r="I23" s="6">
        <v>870</v>
      </c>
      <c r="J23" s="6">
        <v>0</v>
      </c>
      <c r="K23" s="6">
        <v>0</v>
      </c>
      <c r="L23" s="6">
        <v>0</v>
      </c>
    </row>
    <row r="24" spans="1:12" s="2" customFormat="1" x14ac:dyDescent="0.25">
      <c r="A24" s="5" t="s">
        <v>67</v>
      </c>
      <c r="B24" s="5" t="s">
        <v>68</v>
      </c>
      <c r="C24" s="5" t="s">
        <v>69</v>
      </c>
      <c r="D24" s="6">
        <f t="shared" si="0"/>
        <v>3000</v>
      </c>
      <c r="E24" s="6">
        <v>0</v>
      </c>
      <c r="F24" s="6">
        <v>220</v>
      </c>
      <c r="G24" s="6">
        <v>1000</v>
      </c>
      <c r="H24" s="6">
        <v>1000</v>
      </c>
      <c r="I24" s="6">
        <v>780</v>
      </c>
      <c r="J24" s="6">
        <v>0</v>
      </c>
      <c r="K24" s="6">
        <v>0</v>
      </c>
      <c r="L24" s="6">
        <v>0</v>
      </c>
    </row>
    <row r="25" spans="1:12" s="2" customFormat="1" ht="22.5" x14ac:dyDescent="0.25">
      <c r="A25" s="5" t="s">
        <v>70</v>
      </c>
      <c r="B25" s="5" t="s">
        <v>71</v>
      </c>
      <c r="C25" s="5" t="s">
        <v>72</v>
      </c>
      <c r="D25" s="6">
        <f t="shared" si="0"/>
        <v>40000</v>
      </c>
      <c r="E25" s="6">
        <v>0</v>
      </c>
      <c r="F25" s="6">
        <v>5140</v>
      </c>
      <c r="G25" s="6">
        <v>14000</v>
      </c>
      <c r="H25" s="6">
        <v>14000</v>
      </c>
      <c r="I25" s="6">
        <v>6860</v>
      </c>
      <c r="J25" s="6">
        <v>0</v>
      </c>
      <c r="K25" s="6">
        <v>0</v>
      </c>
      <c r="L25" s="6">
        <v>0</v>
      </c>
    </row>
    <row r="26" spans="1:12" s="2" customFormat="1" x14ac:dyDescent="0.25">
      <c r="A26" s="5" t="s">
        <v>73</v>
      </c>
      <c r="B26" s="5" t="s">
        <v>74</v>
      </c>
      <c r="C26" s="5" t="s">
        <v>75</v>
      </c>
      <c r="D26" s="6">
        <f t="shared" si="0"/>
        <v>500</v>
      </c>
      <c r="E26" s="6">
        <v>0</v>
      </c>
      <c r="F26" s="6">
        <v>0</v>
      </c>
      <c r="G26" s="6">
        <v>0</v>
      </c>
      <c r="H26" s="6">
        <v>500</v>
      </c>
      <c r="I26" s="6">
        <v>0</v>
      </c>
      <c r="J26" s="6">
        <v>0</v>
      </c>
      <c r="K26" s="6">
        <v>0</v>
      </c>
      <c r="L26" s="6">
        <v>0</v>
      </c>
    </row>
    <row r="27" spans="1:12" s="2" customFormat="1" ht="22.5" x14ac:dyDescent="0.25">
      <c r="A27" s="5" t="s">
        <v>76</v>
      </c>
      <c r="B27" s="5" t="s">
        <v>77</v>
      </c>
      <c r="C27" s="5" t="s">
        <v>78</v>
      </c>
      <c r="D27" s="6">
        <f t="shared" si="0"/>
        <v>0</v>
      </c>
      <c r="E27" s="6">
        <f>+E28</f>
        <v>0</v>
      </c>
      <c r="F27" s="6">
        <f>+F28</f>
        <v>0</v>
      </c>
      <c r="G27" s="6">
        <f>+G28</f>
        <v>0</v>
      </c>
      <c r="H27" s="6">
        <f>+H28</f>
        <v>0</v>
      </c>
      <c r="I27" s="6">
        <f>+I28</f>
        <v>0</v>
      </c>
      <c r="J27" s="6">
        <f t="shared" ref="J27:L27" si="2">+J28</f>
        <v>0</v>
      </c>
      <c r="K27" s="6">
        <f t="shared" si="2"/>
        <v>0</v>
      </c>
      <c r="L27" s="6">
        <f t="shared" si="2"/>
        <v>0</v>
      </c>
    </row>
    <row r="28" spans="1:12" s="2" customFormat="1" ht="22.5" x14ac:dyDescent="0.25">
      <c r="A28" s="5" t="s">
        <v>79</v>
      </c>
      <c r="B28" s="5" t="s">
        <v>80</v>
      </c>
      <c r="C28" s="5" t="s">
        <v>81</v>
      </c>
      <c r="D28" s="6">
        <f t="shared" si="0"/>
        <v>0</v>
      </c>
      <c r="E28" s="6">
        <f>E46</f>
        <v>0</v>
      </c>
      <c r="F28" s="6">
        <f>F46</f>
        <v>0</v>
      </c>
      <c r="G28" s="6">
        <f>G46</f>
        <v>0</v>
      </c>
      <c r="H28" s="6">
        <f>H46</f>
        <v>0</v>
      </c>
      <c r="I28" s="6">
        <f>I46</f>
        <v>0</v>
      </c>
      <c r="J28" s="6">
        <f t="shared" ref="J28:L28" si="3">J46</f>
        <v>0</v>
      </c>
      <c r="K28" s="6">
        <f t="shared" si="3"/>
        <v>0</v>
      </c>
      <c r="L28" s="6">
        <f t="shared" si="3"/>
        <v>0</v>
      </c>
    </row>
    <row r="29" spans="1:12" s="2" customFormat="1" ht="22.5" x14ac:dyDescent="0.25">
      <c r="A29" s="5" t="s">
        <v>82</v>
      </c>
      <c r="B29" s="5" t="s">
        <v>26</v>
      </c>
      <c r="C29" s="5" t="s">
        <v>27</v>
      </c>
      <c r="D29" s="6">
        <f t="shared" si="0"/>
        <v>726507</v>
      </c>
      <c r="E29" s="6">
        <v>0</v>
      </c>
      <c r="F29" s="6">
        <v>172510</v>
      </c>
      <c r="G29" s="6">
        <v>189570</v>
      </c>
      <c r="H29" s="6">
        <v>183150</v>
      </c>
      <c r="I29" s="6">
        <v>181277</v>
      </c>
      <c r="J29" s="6">
        <v>0</v>
      </c>
      <c r="K29" s="6">
        <v>0</v>
      </c>
      <c r="L29" s="6">
        <v>0</v>
      </c>
    </row>
    <row r="30" spans="1:12" s="2" customFormat="1" ht="22.5" x14ac:dyDescent="0.25">
      <c r="A30" s="5" t="s">
        <v>83</v>
      </c>
      <c r="B30" s="5" t="s">
        <v>29</v>
      </c>
      <c r="C30" s="5" t="s">
        <v>30</v>
      </c>
      <c r="D30" s="6">
        <f t="shared" si="0"/>
        <v>671507</v>
      </c>
      <c r="E30" s="6">
        <v>0</v>
      </c>
      <c r="F30" s="6">
        <v>166820</v>
      </c>
      <c r="G30" s="6">
        <v>167270</v>
      </c>
      <c r="H30" s="6">
        <v>165520</v>
      </c>
      <c r="I30" s="6">
        <v>171897</v>
      </c>
      <c r="J30" s="6">
        <v>0</v>
      </c>
      <c r="K30" s="6">
        <v>0</v>
      </c>
      <c r="L30" s="6">
        <v>0</v>
      </c>
    </row>
    <row r="31" spans="1:12" s="2" customFormat="1" x14ac:dyDescent="0.25">
      <c r="A31" s="5" t="s">
        <v>84</v>
      </c>
      <c r="B31" s="5" t="s">
        <v>32</v>
      </c>
      <c r="C31" s="5" t="s">
        <v>33</v>
      </c>
      <c r="D31" s="6">
        <f t="shared" si="0"/>
        <v>652200</v>
      </c>
      <c r="E31" s="6">
        <v>0</v>
      </c>
      <c r="F31" s="6">
        <v>163160</v>
      </c>
      <c r="G31" s="6">
        <v>163460</v>
      </c>
      <c r="H31" s="6">
        <v>162030</v>
      </c>
      <c r="I31" s="6">
        <v>163550</v>
      </c>
      <c r="J31" s="6">
        <v>0</v>
      </c>
      <c r="K31" s="6">
        <v>0</v>
      </c>
      <c r="L31" s="6">
        <v>0</v>
      </c>
    </row>
    <row r="32" spans="1:12" s="2" customFormat="1" x14ac:dyDescent="0.25">
      <c r="A32" s="5" t="s">
        <v>85</v>
      </c>
      <c r="B32" s="5" t="s">
        <v>35</v>
      </c>
      <c r="C32" s="5" t="s">
        <v>36</v>
      </c>
      <c r="D32" s="6">
        <f t="shared" si="0"/>
        <v>630570</v>
      </c>
      <c r="E32" s="6">
        <v>0</v>
      </c>
      <c r="F32" s="6">
        <v>158000</v>
      </c>
      <c r="G32" s="6">
        <v>157970</v>
      </c>
      <c r="H32" s="6">
        <v>156640</v>
      </c>
      <c r="I32" s="6">
        <v>157960</v>
      </c>
      <c r="J32" s="6">
        <v>0</v>
      </c>
      <c r="K32" s="6">
        <v>0</v>
      </c>
      <c r="L32" s="6">
        <v>0</v>
      </c>
    </row>
    <row r="33" spans="1:12" s="2" customFormat="1" x14ac:dyDescent="0.25">
      <c r="A33" s="5" t="s">
        <v>86</v>
      </c>
      <c r="B33" s="5" t="s">
        <v>38</v>
      </c>
      <c r="C33" s="5" t="s">
        <v>39</v>
      </c>
      <c r="D33" s="6">
        <f t="shared" si="0"/>
        <v>21630</v>
      </c>
      <c r="E33" s="6">
        <v>0</v>
      </c>
      <c r="F33" s="6">
        <v>5160</v>
      </c>
      <c r="G33" s="6">
        <v>5490</v>
      </c>
      <c r="H33" s="6">
        <v>5390</v>
      </c>
      <c r="I33" s="6">
        <v>5590</v>
      </c>
      <c r="J33" s="6">
        <v>0</v>
      </c>
      <c r="K33" s="6">
        <v>0</v>
      </c>
      <c r="L33" s="6">
        <v>0</v>
      </c>
    </row>
    <row r="34" spans="1:12" s="2" customFormat="1" ht="22.5" x14ac:dyDescent="0.25">
      <c r="A34" s="5" t="s">
        <v>87</v>
      </c>
      <c r="B34" s="5" t="s">
        <v>41</v>
      </c>
      <c r="C34" s="5" t="s">
        <v>42</v>
      </c>
      <c r="D34" s="6">
        <f t="shared" si="0"/>
        <v>4667</v>
      </c>
      <c r="E34" s="6">
        <v>0</v>
      </c>
      <c r="F34" s="6">
        <v>0</v>
      </c>
      <c r="G34" s="6">
        <v>0</v>
      </c>
      <c r="H34" s="6">
        <v>0</v>
      </c>
      <c r="I34" s="6">
        <v>4667</v>
      </c>
      <c r="J34" s="6">
        <v>0</v>
      </c>
      <c r="K34" s="6">
        <v>0</v>
      </c>
      <c r="L34" s="6">
        <v>0</v>
      </c>
    </row>
    <row r="35" spans="1:12" s="2" customFormat="1" x14ac:dyDescent="0.25">
      <c r="A35" s="5" t="s">
        <v>88</v>
      </c>
      <c r="B35" s="5" t="s">
        <v>44</v>
      </c>
      <c r="C35" s="5" t="s">
        <v>45</v>
      </c>
      <c r="D35" s="6">
        <f t="shared" si="0"/>
        <v>4667</v>
      </c>
      <c r="E35" s="6">
        <v>0</v>
      </c>
      <c r="F35" s="6">
        <v>0</v>
      </c>
      <c r="G35" s="6">
        <v>0</v>
      </c>
      <c r="H35" s="6">
        <v>0</v>
      </c>
      <c r="I35" s="6">
        <v>4667</v>
      </c>
      <c r="J35" s="6">
        <v>0</v>
      </c>
      <c r="K35" s="6">
        <v>0</v>
      </c>
      <c r="L35" s="6">
        <v>0</v>
      </c>
    </row>
    <row r="36" spans="1:12" s="2" customFormat="1" x14ac:dyDescent="0.25">
      <c r="A36" s="5" t="s">
        <v>89</v>
      </c>
      <c r="B36" s="5" t="s">
        <v>47</v>
      </c>
      <c r="C36" s="5" t="s">
        <v>48</v>
      </c>
      <c r="D36" s="6">
        <f t="shared" si="0"/>
        <v>14640</v>
      </c>
      <c r="E36" s="6">
        <v>0</v>
      </c>
      <c r="F36" s="6">
        <v>3660</v>
      </c>
      <c r="G36" s="6">
        <v>3810</v>
      </c>
      <c r="H36" s="6">
        <v>3490</v>
      </c>
      <c r="I36" s="6">
        <v>3680</v>
      </c>
      <c r="J36" s="6">
        <v>0</v>
      </c>
      <c r="K36" s="6">
        <v>0</v>
      </c>
      <c r="L36" s="6">
        <v>0</v>
      </c>
    </row>
    <row r="37" spans="1:12" s="2" customFormat="1" x14ac:dyDescent="0.25">
      <c r="A37" s="5" t="s">
        <v>90</v>
      </c>
      <c r="B37" s="5" t="s">
        <v>50</v>
      </c>
      <c r="C37" s="5" t="s">
        <v>51</v>
      </c>
      <c r="D37" s="6">
        <f t="shared" si="0"/>
        <v>14640</v>
      </c>
      <c r="E37" s="6">
        <v>0</v>
      </c>
      <c r="F37" s="6">
        <v>3660</v>
      </c>
      <c r="G37" s="6">
        <v>3810</v>
      </c>
      <c r="H37" s="6">
        <v>3490</v>
      </c>
      <c r="I37" s="6">
        <v>3680</v>
      </c>
      <c r="J37" s="6">
        <v>0</v>
      </c>
      <c r="K37" s="6">
        <v>0</v>
      </c>
      <c r="L37" s="6">
        <v>0</v>
      </c>
    </row>
    <row r="38" spans="1:12" s="2" customFormat="1" ht="22.5" x14ac:dyDescent="0.25">
      <c r="A38" s="5" t="s">
        <v>91</v>
      </c>
      <c r="B38" s="5" t="s">
        <v>53</v>
      </c>
      <c r="C38" s="5" t="s">
        <v>54</v>
      </c>
      <c r="D38" s="6">
        <f t="shared" si="0"/>
        <v>55000</v>
      </c>
      <c r="E38" s="6">
        <v>0</v>
      </c>
      <c r="F38" s="6">
        <v>5690</v>
      </c>
      <c r="G38" s="6">
        <v>22300</v>
      </c>
      <c r="H38" s="6">
        <v>17630</v>
      </c>
      <c r="I38" s="6">
        <v>9380</v>
      </c>
      <c r="J38" s="6">
        <v>0</v>
      </c>
      <c r="K38" s="6">
        <v>0</v>
      </c>
      <c r="L38" s="6">
        <v>0</v>
      </c>
    </row>
    <row r="39" spans="1:12" s="2" customFormat="1" x14ac:dyDescent="0.25">
      <c r="A39" s="5" t="s">
        <v>92</v>
      </c>
      <c r="B39" s="5" t="s">
        <v>56</v>
      </c>
      <c r="C39" s="5" t="s">
        <v>57</v>
      </c>
      <c r="D39" s="6">
        <f t="shared" si="0"/>
        <v>54500</v>
      </c>
      <c r="E39" s="6">
        <v>0</v>
      </c>
      <c r="F39" s="6">
        <v>5690</v>
      </c>
      <c r="G39" s="6">
        <v>22300</v>
      </c>
      <c r="H39" s="6">
        <v>17130</v>
      </c>
      <c r="I39" s="6">
        <v>9380</v>
      </c>
      <c r="J39" s="6">
        <v>0</v>
      </c>
      <c r="K39" s="6">
        <v>0</v>
      </c>
      <c r="L39" s="6">
        <v>0</v>
      </c>
    </row>
    <row r="40" spans="1:12" s="2" customFormat="1" x14ac:dyDescent="0.25">
      <c r="A40" s="5" t="s">
        <v>93</v>
      </c>
      <c r="B40" s="5" t="s">
        <v>59</v>
      </c>
      <c r="C40" s="5" t="s">
        <v>60</v>
      </c>
      <c r="D40" s="6">
        <f t="shared" si="0"/>
        <v>1000</v>
      </c>
      <c r="E40" s="6">
        <v>0</v>
      </c>
      <c r="F40" s="6">
        <v>0</v>
      </c>
      <c r="G40" s="6">
        <v>1000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s="2" customFormat="1" x14ac:dyDescent="0.25">
      <c r="A41" s="5" t="s">
        <v>94</v>
      </c>
      <c r="B41" s="5" t="s">
        <v>62</v>
      </c>
      <c r="C41" s="5" t="s">
        <v>63</v>
      </c>
      <c r="D41" s="6">
        <f t="shared" si="0"/>
        <v>7500</v>
      </c>
      <c r="E41" s="6">
        <v>0</v>
      </c>
      <c r="F41" s="6">
        <v>0</v>
      </c>
      <c r="G41" s="6">
        <v>5300</v>
      </c>
      <c r="H41" s="6">
        <v>1330</v>
      </c>
      <c r="I41" s="6">
        <v>870</v>
      </c>
      <c r="J41" s="6">
        <v>0</v>
      </c>
      <c r="K41" s="6">
        <v>0</v>
      </c>
      <c r="L41" s="6">
        <v>0</v>
      </c>
    </row>
    <row r="42" spans="1:12" s="2" customFormat="1" x14ac:dyDescent="0.25">
      <c r="A42" s="5" t="s">
        <v>95</v>
      </c>
      <c r="B42" s="5" t="s">
        <v>65</v>
      </c>
      <c r="C42" s="5" t="s">
        <v>66</v>
      </c>
      <c r="D42" s="6">
        <f t="shared" si="0"/>
        <v>3000</v>
      </c>
      <c r="E42" s="6">
        <v>0</v>
      </c>
      <c r="F42" s="6">
        <v>330</v>
      </c>
      <c r="G42" s="6">
        <v>1000</v>
      </c>
      <c r="H42" s="6">
        <v>800</v>
      </c>
      <c r="I42" s="6">
        <v>870</v>
      </c>
      <c r="J42" s="6">
        <v>0</v>
      </c>
      <c r="K42" s="6">
        <v>0</v>
      </c>
      <c r="L42" s="6">
        <v>0</v>
      </c>
    </row>
    <row r="43" spans="1:12" s="2" customFormat="1" x14ac:dyDescent="0.25">
      <c r="A43" s="5" t="s">
        <v>96</v>
      </c>
      <c r="B43" s="5" t="s">
        <v>68</v>
      </c>
      <c r="C43" s="5" t="s">
        <v>69</v>
      </c>
      <c r="D43" s="6">
        <f t="shared" si="0"/>
        <v>3000</v>
      </c>
      <c r="E43" s="6">
        <v>0</v>
      </c>
      <c r="F43" s="6">
        <v>220</v>
      </c>
      <c r="G43" s="6">
        <v>1000</v>
      </c>
      <c r="H43" s="6">
        <v>1000</v>
      </c>
      <c r="I43" s="6">
        <v>780</v>
      </c>
      <c r="J43" s="6">
        <v>0</v>
      </c>
      <c r="K43" s="6">
        <v>0</v>
      </c>
      <c r="L43" s="6">
        <v>0</v>
      </c>
    </row>
    <row r="44" spans="1:12" s="2" customFormat="1" ht="22.5" x14ac:dyDescent="0.25">
      <c r="A44" s="5" t="s">
        <v>97</v>
      </c>
      <c r="B44" s="5" t="s">
        <v>71</v>
      </c>
      <c r="C44" s="5" t="s">
        <v>72</v>
      </c>
      <c r="D44" s="6">
        <f t="shared" si="0"/>
        <v>40000</v>
      </c>
      <c r="E44" s="6">
        <v>0</v>
      </c>
      <c r="F44" s="6">
        <v>5140</v>
      </c>
      <c r="G44" s="6">
        <v>14000</v>
      </c>
      <c r="H44" s="6">
        <v>14000</v>
      </c>
      <c r="I44" s="6">
        <v>6860</v>
      </c>
      <c r="J44" s="6">
        <v>0</v>
      </c>
      <c r="K44" s="6">
        <v>0</v>
      </c>
      <c r="L44" s="6">
        <v>0</v>
      </c>
    </row>
    <row r="45" spans="1:12" s="2" customFormat="1" x14ac:dyDescent="0.25">
      <c r="A45" s="5" t="s">
        <v>98</v>
      </c>
      <c r="B45" s="5" t="s">
        <v>74</v>
      </c>
      <c r="C45" s="5" t="s">
        <v>75</v>
      </c>
      <c r="D45" s="6">
        <f t="shared" si="0"/>
        <v>500</v>
      </c>
      <c r="E45" s="6">
        <v>0</v>
      </c>
      <c r="F45" s="6">
        <v>0</v>
      </c>
      <c r="G45" s="6">
        <v>0</v>
      </c>
      <c r="H45" s="6">
        <v>500</v>
      </c>
      <c r="I45" s="6">
        <v>0</v>
      </c>
      <c r="J45" s="6">
        <v>0</v>
      </c>
      <c r="K45" s="6">
        <v>0</v>
      </c>
      <c r="L45" s="6">
        <v>0</v>
      </c>
    </row>
    <row r="46" spans="1:12" s="2" customFormat="1" hidden="1" x14ac:dyDescent="0.25">
      <c r="A46" s="5"/>
      <c r="B46" s="5"/>
      <c r="C46" s="5"/>
      <c r="D46" s="6"/>
      <c r="E46" s="6"/>
      <c r="F46" s="6"/>
      <c r="G46" s="6"/>
      <c r="H46" s="6"/>
      <c r="I46" s="6"/>
      <c r="J46" s="6">
        <v>0</v>
      </c>
      <c r="K46" s="6">
        <v>0</v>
      </c>
      <c r="L46" s="6">
        <v>0</v>
      </c>
    </row>
    <row r="47" spans="1:12" s="2" customFormat="1" hidden="1" x14ac:dyDescent="0.25">
      <c r="A47" s="5"/>
      <c r="B47" s="5"/>
      <c r="C47" s="5"/>
      <c r="D47" s="6"/>
      <c r="E47" s="6"/>
      <c r="F47" s="6"/>
      <c r="G47" s="6"/>
      <c r="H47" s="6"/>
      <c r="I47" s="6"/>
      <c r="J47" s="6">
        <v>0</v>
      </c>
      <c r="K47" s="6">
        <v>0</v>
      </c>
      <c r="L47" s="6">
        <v>0</v>
      </c>
    </row>
    <row r="48" spans="1:12" s="2" customFormat="1" hidden="1" x14ac:dyDescent="0.25">
      <c r="A48" s="5"/>
      <c r="B48" s="5"/>
      <c r="C48" s="5"/>
      <c r="D48" s="6"/>
      <c r="E48" s="6"/>
      <c r="F48" s="6"/>
      <c r="G48" s="6"/>
      <c r="H48" s="6"/>
      <c r="I48" s="6"/>
      <c r="J48" s="6">
        <v>0</v>
      </c>
      <c r="K48" s="6">
        <v>0</v>
      </c>
      <c r="L48" s="6">
        <v>0</v>
      </c>
    </row>
    <row r="49" spans="1:12" s="2" customFormat="1" hidden="1" x14ac:dyDescent="0.25">
      <c r="A49" s="5"/>
      <c r="B49" s="5"/>
      <c r="C49" s="5"/>
      <c r="D49" s="6"/>
      <c r="E49" s="6"/>
      <c r="F49" s="6"/>
      <c r="G49" s="6"/>
      <c r="H49" s="6"/>
      <c r="I49" s="6"/>
      <c r="J49" s="6">
        <v>0</v>
      </c>
      <c r="K49" s="6">
        <v>0</v>
      </c>
      <c r="L49" s="6">
        <v>0</v>
      </c>
    </row>
    <row r="50" spans="1:12" s="2" customFormat="1" x14ac:dyDescent="0.25">
      <c r="A50" s="3"/>
      <c r="B50" s="3"/>
      <c r="C50" s="3"/>
      <c r="D50" s="4"/>
      <c r="E50" s="4"/>
      <c r="F50" s="4"/>
      <c r="G50" s="4"/>
      <c r="H50" s="4"/>
      <c r="I50" s="4"/>
      <c r="J50" s="4"/>
      <c r="K50" s="4"/>
      <c r="L50" s="4"/>
    </row>
  </sheetData>
  <mergeCells count="10">
    <mergeCell ref="A7:A8"/>
    <mergeCell ref="B7:B8"/>
    <mergeCell ref="C7:C8"/>
    <mergeCell ref="D7:E7"/>
    <mergeCell ref="F7:I7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C879-1C51-4427-8620-17C27C03A1F9}">
  <dimension ref="A1:Z50"/>
  <sheetViews>
    <sheetView workbookViewId="0">
      <selection sqref="A1:Z1"/>
    </sheetView>
  </sheetViews>
  <sheetFormatPr defaultRowHeight="15" x14ac:dyDescent="0.25"/>
  <cols>
    <col min="1" max="1" width="6.140625" customWidth="1"/>
    <col min="2" max="2" width="41.85546875" customWidth="1"/>
    <col min="3" max="3" width="11.7109375" customWidth="1"/>
    <col min="4" max="14" width="14.42578125" customWidth="1"/>
    <col min="15" max="19" width="10.85546875" hidden="1" customWidth="1"/>
    <col min="20" max="20" width="5.28515625" hidden="1" customWidth="1"/>
    <col min="21" max="23" width="14.42578125" customWidth="1"/>
    <col min="24" max="26" width="4.5703125" hidden="1" customWidth="1"/>
  </cols>
  <sheetData>
    <row r="1" spans="1:26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69.95" customHeight="1" x14ac:dyDescent="0.25">
      <c r="A4" s="8" t="s">
        <v>107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thickBot="1" x14ac:dyDescent="0.3"/>
    <row r="7" spans="1:26" s="2" customFormat="1" ht="15.75" thickBot="1" x14ac:dyDescent="0.3">
      <c r="A7" s="10" t="s">
        <v>4</v>
      </c>
      <c r="B7" s="10" t="s">
        <v>5</v>
      </c>
      <c r="C7" s="10" t="s">
        <v>6</v>
      </c>
      <c r="D7" s="10" t="s">
        <v>7</v>
      </c>
      <c r="E7" s="10"/>
      <c r="F7" s="10" t="s">
        <v>10</v>
      </c>
      <c r="G7" s="10"/>
      <c r="H7" s="10"/>
      <c r="I7" s="10"/>
      <c r="J7" s="10" t="s">
        <v>15</v>
      </c>
      <c r="K7" s="10"/>
      <c r="L7" s="10"/>
      <c r="M7" s="10"/>
      <c r="N7" s="10"/>
      <c r="U7" s="10" t="s">
        <v>21</v>
      </c>
      <c r="V7" s="10"/>
      <c r="W7" s="10"/>
    </row>
    <row r="8" spans="1:26" s="2" customFormat="1" ht="74.25" thickBot="1" x14ac:dyDescent="0.3">
      <c r="A8" s="10"/>
      <c r="B8" s="10"/>
      <c r="C8" s="10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16</v>
      </c>
      <c r="K8" s="1" t="s">
        <v>17</v>
      </c>
      <c r="L8" s="1" t="s">
        <v>18</v>
      </c>
      <c r="M8" s="1" t="s">
        <v>19</v>
      </c>
      <c r="N8" s="1" t="s">
        <v>20</v>
      </c>
      <c r="U8" s="1">
        <v>2026</v>
      </c>
      <c r="V8" s="1">
        <v>2027</v>
      </c>
      <c r="W8" s="1">
        <v>2028</v>
      </c>
    </row>
    <row r="9" spans="1:26" s="2" customFormat="1" x14ac:dyDescent="0.25">
      <c r="A9" s="5" t="s">
        <v>108</v>
      </c>
      <c r="B9" s="5" t="s">
        <v>109</v>
      </c>
      <c r="C9" s="5" t="s">
        <v>24</v>
      </c>
      <c r="D9" s="6">
        <f t="shared" ref="D9:D49" si="0">F9+G9+H9+I9</f>
        <v>726507</v>
      </c>
      <c r="E9" s="6">
        <f>+E27</f>
        <v>0</v>
      </c>
      <c r="F9" s="6">
        <f>+F27</f>
        <v>172510</v>
      </c>
      <c r="G9" s="6">
        <f>+G27</f>
        <v>189570</v>
      </c>
      <c r="H9" s="6">
        <f>+H27</f>
        <v>183150</v>
      </c>
      <c r="I9" s="6">
        <f>+I27</f>
        <v>181277</v>
      </c>
      <c r="J9" s="6">
        <f t="shared" ref="J9:J49" si="1">F9-O9</f>
        <v>0</v>
      </c>
      <c r="K9" s="6">
        <f t="shared" ref="K9:K49" si="2">G9-P9</f>
        <v>0</v>
      </c>
      <c r="L9" s="6">
        <f t="shared" ref="L9:L49" si="3">H9-Q9</f>
        <v>0</v>
      </c>
      <c r="M9" s="6">
        <f t="shared" ref="M9:M49" si="4">I9-R9</f>
        <v>37507</v>
      </c>
      <c r="N9" s="6">
        <f t="shared" ref="N9:N49" si="5">D9-S9</f>
        <v>37507</v>
      </c>
      <c r="O9" s="6">
        <f t="shared" ref="O9:Z9" si="6">+O27</f>
        <v>172510</v>
      </c>
      <c r="P9" s="6">
        <f t="shared" si="6"/>
        <v>189570</v>
      </c>
      <c r="Q9" s="6">
        <f t="shared" si="6"/>
        <v>183150</v>
      </c>
      <c r="R9" s="6">
        <f t="shared" si="6"/>
        <v>143770</v>
      </c>
      <c r="S9" s="6">
        <f t="shared" si="6"/>
        <v>689000</v>
      </c>
      <c r="T9" s="6">
        <f t="shared" si="6"/>
        <v>1</v>
      </c>
      <c r="U9" s="6">
        <f t="shared" si="6"/>
        <v>0</v>
      </c>
      <c r="V9" s="6">
        <f t="shared" si="6"/>
        <v>0</v>
      </c>
      <c r="W9" s="6">
        <f t="shared" si="6"/>
        <v>0</v>
      </c>
      <c r="X9" s="6">
        <f t="shared" si="6"/>
        <v>0</v>
      </c>
      <c r="Y9" s="6">
        <f t="shared" si="6"/>
        <v>0</v>
      </c>
      <c r="Z9" s="6">
        <f t="shared" si="6"/>
        <v>0</v>
      </c>
    </row>
    <row r="10" spans="1:26" s="2" customFormat="1" ht="22.5" x14ac:dyDescent="0.25">
      <c r="A10" s="5" t="s">
        <v>110</v>
      </c>
      <c r="B10" s="5" t="s">
        <v>26</v>
      </c>
      <c r="C10" s="5" t="s">
        <v>27</v>
      </c>
      <c r="D10" s="6">
        <f t="shared" si="0"/>
        <v>726507</v>
      </c>
      <c r="E10" s="6">
        <v>0</v>
      </c>
      <c r="F10" s="6">
        <v>172510</v>
      </c>
      <c r="G10" s="6">
        <v>189570</v>
      </c>
      <c r="H10" s="6">
        <v>183150</v>
      </c>
      <c r="I10" s="6">
        <v>181277</v>
      </c>
      <c r="J10" s="6">
        <f t="shared" si="1"/>
        <v>0</v>
      </c>
      <c r="K10" s="6">
        <f t="shared" si="2"/>
        <v>0</v>
      </c>
      <c r="L10" s="6">
        <f t="shared" si="3"/>
        <v>0</v>
      </c>
      <c r="M10" s="6">
        <f t="shared" si="4"/>
        <v>37507</v>
      </c>
      <c r="N10" s="6">
        <f t="shared" si="5"/>
        <v>37507</v>
      </c>
      <c r="O10" s="6">
        <v>172510</v>
      </c>
      <c r="P10" s="6">
        <v>189570</v>
      </c>
      <c r="Q10" s="6">
        <v>183150</v>
      </c>
      <c r="R10" s="6">
        <v>143770</v>
      </c>
      <c r="S10" s="6">
        <v>689000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</row>
    <row r="11" spans="1:26" s="2" customFormat="1" ht="22.5" x14ac:dyDescent="0.25">
      <c r="A11" s="5" t="s">
        <v>111</v>
      </c>
      <c r="B11" s="5" t="s">
        <v>29</v>
      </c>
      <c r="C11" s="5" t="s">
        <v>30</v>
      </c>
      <c r="D11" s="6">
        <f t="shared" si="0"/>
        <v>671507</v>
      </c>
      <c r="E11" s="6">
        <v>0</v>
      </c>
      <c r="F11" s="6">
        <v>166820</v>
      </c>
      <c r="G11" s="6">
        <v>167270</v>
      </c>
      <c r="H11" s="6">
        <v>165520</v>
      </c>
      <c r="I11" s="6">
        <v>171897</v>
      </c>
      <c r="J11" s="6">
        <f t="shared" si="1"/>
        <v>0</v>
      </c>
      <c r="K11" s="6">
        <f t="shared" si="2"/>
        <v>0</v>
      </c>
      <c r="L11" s="6">
        <f t="shared" si="3"/>
        <v>0</v>
      </c>
      <c r="M11" s="6">
        <f t="shared" si="4"/>
        <v>37507</v>
      </c>
      <c r="N11" s="6">
        <f t="shared" si="5"/>
        <v>37507</v>
      </c>
      <c r="O11" s="6">
        <v>166820</v>
      </c>
      <c r="P11" s="6">
        <v>167270</v>
      </c>
      <c r="Q11" s="6">
        <v>165520</v>
      </c>
      <c r="R11" s="6">
        <v>134390</v>
      </c>
      <c r="S11" s="6">
        <v>634000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</row>
    <row r="12" spans="1:26" s="2" customFormat="1" x14ac:dyDescent="0.25">
      <c r="A12" s="5" t="s">
        <v>112</v>
      </c>
      <c r="B12" s="5" t="s">
        <v>32</v>
      </c>
      <c r="C12" s="5" t="s">
        <v>33</v>
      </c>
      <c r="D12" s="6">
        <f t="shared" si="0"/>
        <v>652200</v>
      </c>
      <c r="E12" s="6">
        <v>0</v>
      </c>
      <c r="F12" s="6">
        <v>163160</v>
      </c>
      <c r="G12" s="6">
        <v>163460</v>
      </c>
      <c r="H12" s="6">
        <v>162030</v>
      </c>
      <c r="I12" s="6">
        <v>163550</v>
      </c>
      <c r="J12" s="6">
        <f t="shared" si="1"/>
        <v>0</v>
      </c>
      <c r="K12" s="6">
        <f t="shared" si="2"/>
        <v>0</v>
      </c>
      <c r="L12" s="6">
        <f t="shared" si="3"/>
        <v>0</v>
      </c>
      <c r="M12" s="6">
        <f t="shared" si="4"/>
        <v>36650</v>
      </c>
      <c r="N12" s="6">
        <f t="shared" si="5"/>
        <v>36650</v>
      </c>
      <c r="O12" s="6">
        <v>163160</v>
      </c>
      <c r="P12" s="6">
        <v>163460</v>
      </c>
      <c r="Q12" s="6">
        <v>162030</v>
      </c>
      <c r="R12" s="6">
        <v>126900</v>
      </c>
      <c r="S12" s="6">
        <v>615550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</row>
    <row r="13" spans="1:26" s="2" customFormat="1" x14ac:dyDescent="0.25">
      <c r="A13" s="5" t="s">
        <v>113</v>
      </c>
      <c r="B13" s="5" t="s">
        <v>35</v>
      </c>
      <c r="C13" s="5" t="s">
        <v>36</v>
      </c>
      <c r="D13" s="6">
        <f t="shared" si="0"/>
        <v>630570</v>
      </c>
      <c r="E13" s="6">
        <v>0</v>
      </c>
      <c r="F13" s="6">
        <v>158000</v>
      </c>
      <c r="G13" s="6">
        <v>157970</v>
      </c>
      <c r="H13" s="6">
        <v>156640</v>
      </c>
      <c r="I13" s="6">
        <v>157960</v>
      </c>
      <c r="J13" s="6">
        <f t="shared" si="1"/>
        <v>0</v>
      </c>
      <c r="K13" s="6">
        <f t="shared" si="2"/>
        <v>0</v>
      </c>
      <c r="L13" s="6">
        <f t="shared" si="3"/>
        <v>0</v>
      </c>
      <c r="M13" s="6">
        <f t="shared" si="4"/>
        <v>36020</v>
      </c>
      <c r="N13" s="6">
        <f t="shared" si="5"/>
        <v>36020</v>
      </c>
      <c r="O13" s="6">
        <v>158000</v>
      </c>
      <c r="P13" s="6">
        <v>157970</v>
      </c>
      <c r="Q13" s="6">
        <v>156640</v>
      </c>
      <c r="R13" s="6">
        <v>121940</v>
      </c>
      <c r="S13" s="6">
        <v>594550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</row>
    <row r="14" spans="1:26" s="2" customFormat="1" x14ac:dyDescent="0.25">
      <c r="A14" s="5" t="s">
        <v>114</v>
      </c>
      <c r="B14" s="5" t="s">
        <v>38</v>
      </c>
      <c r="C14" s="5" t="s">
        <v>39</v>
      </c>
      <c r="D14" s="6">
        <f t="shared" si="0"/>
        <v>21630</v>
      </c>
      <c r="E14" s="6">
        <v>0</v>
      </c>
      <c r="F14" s="6">
        <v>5160</v>
      </c>
      <c r="G14" s="6">
        <v>5490</v>
      </c>
      <c r="H14" s="6">
        <v>5390</v>
      </c>
      <c r="I14" s="6">
        <v>5590</v>
      </c>
      <c r="J14" s="6">
        <f t="shared" si="1"/>
        <v>0</v>
      </c>
      <c r="K14" s="6">
        <f t="shared" si="2"/>
        <v>0</v>
      </c>
      <c r="L14" s="6">
        <f t="shared" si="3"/>
        <v>0</v>
      </c>
      <c r="M14" s="6">
        <f t="shared" si="4"/>
        <v>630</v>
      </c>
      <c r="N14" s="6">
        <f t="shared" si="5"/>
        <v>630</v>
      </c>
      <c r="O14" s="6">
        <v>5160</v>
      </c>
      <c r="P14" s="6">
        <v>5490</v>
      </c>
      <c r="Q14" s="6">
        <v>5390</v>
      </c>
      <c r="R14" s="6">
        <v>4960</v>
      </c>
      <c r="S14" s="6">
        <v>21000</v>
      </c>
      <c r="T14" s="6">
        <v>1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</row>
    <row r="15" spans="1:26" s="2" customFormat="1" ht="22.5" x14ac:dyDescent="0.25">
      <c r="A15" s="5" t="s">
        <v>115</v>
      </c>
      <c r="B15" s="5" t="s">
        <v>41</v>
      </c>
      <c r="C15" s="5" t="s">
        <v>42</v>
      </c>
      <c r="D15" s="6">
        <f t="shared" si="0"/>
        <v>4667</v>
      </c>
      <c r="E15" s="6">
        <v>0</v>
      </c>
      <c r="F15" s="6">
        <v>0</v>
      </c>
      <c r="G15" s="6">
        <v>0</v>
      </c>
      <c r="H15" s="6">
        <v>0</v>
      </c>
      <c r="I15" s="6">
        <v>4667</v>
      </c>
      <c r="J15" s="6">
        <f t="shared" si="1"/>
        <v>0</v>
      </c>
      <c r="K15" s="6">
        <f t="shared" si="2"/>
        <v>0</v>
      </c>
      <c r="L15" s="6">
        <f t="shared" si="3"/>
        <v>0</v>
      </c>
      <c r="M15" s="6">
        <f t="shared" si="4"/>
        <v>-133</v>
      </c>
      <c r="N15" s="6">
        <f t="shared" si="5"/>
        <v>-133</v>
      </c>
      <c r="O15" s="6">
        <v>0</v>
      </c>
      <c r="P15" s="6">
        <v>0</v>
      </c>
      <c r="Q15" s="6">
        <v>0</v>
      </c>
      <c r="R15" s="6">
        <v>4800</v>
      </c>
      <c r="S15" s="6">
        <v>4800</v>
      </c>
      <c r="T15" s="6">
        <v>1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</row>
    <row r="16" spans="1:26" s="2" customFormat="1" x14ac:dyDescent="0.25">
      <c r="A16" s="5" t="s">
        <v>116</v>
      </c>
      <c r="B16" s="5" t="s">
        <v>44</v>
      </c>
      <c r="C16" s="5" t="s">
        <v>45</v>
      </c>
      <c r="D16" s="6">
        <f t="shared" si="0"/>
        <v>4667</v>
      </c>
      <c r="E16" s="6">
        <v>0</v>
      </c>
      <c r="F16" s="6">
        <v>0</v>
      </c>
      <c r="G16" s="6">
        <v>0</v>
      </c>
      <c r="H16" s="6">
        <v>0</v>
      </c>
      <c r="I16" s="6">
        <v>4667</v>
      </c>
      <c r="J16" s="6">
        <f t="shared" si="1"/>
        <v>0</v>
      </c>
      <c r="K16" s="6">
        <f t="shared" si="2"/>
        <v>0</v>
      </c>
      <c r="L16" s="6">
        <f t="shared" si="3"/>
        <v>0</v>
      </c>
      <c r="M16" s="6">
        <f t="shared" si="4"/>
        <v>-133</v>
      </c>
      <c r="N16" s="6">
        <f t="shared" si="5"/>
        <v>-133</v>
      </c>
      <c r="O16" s="6">
        <v>0</v>
      </c>
      <c r="P16" s="6">
        <v>0</v>
      </c>
      <c r="Q16" s="6">
        <v>0</v>
      </c>
      <c r="R16" s="6">
        <v>4800</v>
      </c>
      <c r="S16" s="6">
        <v>4800</v>
      </c>
      <c r="T16" s="6"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</row>
    <row r="17" spans="1:26" s="2" customFormat="1" x14ac:dyDescent="0.25">
      <c r="A17" s="5" t="s">
        <v>117</v>
      </c>
      <c r="B17" s="5" t="s">
        <v>47</v>
      </c>
      <c r="C17" s="5" t="s">
        <v>48</v>
      </c>
      <c r="D17" s="6">
        <f t="shared" si="0"/>
        <v>14640</v>
      </c>
      <c r="E17" s="6">
        <v>0</v>
      </c>
      <c r="F17" s="6">
        <v>3660</v>
      </c>
      <c r="G17" s="6">
        <v>3810</v>
      </c>
      <c r="H17" s="6">
        <v>3490</v>
      </c>
      <c r="I17" s="6">
        <v>3680</v>
      </c>
      <c r="J17" s="6">
        <f t="shared" si="1"/>
        <v>0</v>
      </c>
      <c r="K17" s="6">
        <f t="shared" si="2"/>
        <v>0</v>
      </c>
      <c r="L17" s="6">
        <f t="shared" si="3"/>
        <v>0</v>
      </c>
      <c r="M17" s="6">
        <f t="shared" si="4"/>
        <v>990</v>
      </c>
      <c r="N17" s="6">
        <f t="shared" si="5"/>
        <v>990</v>
      </c>
      <c r="O17" s="6">
        <v>3660</v>
      </c>
      <c r="P17" s="6">
        <v>3810</v>
      </c>
      <c r="Q17" s="6">
        <v>3490</v>
      </c>
      <c r="R17" s="6">
        <v>2690</v>
      </c>
      <c r="S17" s="6">
        <v>13650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</row>
    <row r="18" spans="1:26" s="2" customFormat="1" x14ac:dyDescent="0.25">
      <c r="A18" s="5" t="s">
        <v>118</v>
      </c>
      <c r="B18" s="5" t="s">
        <v>50</v>
      </c>
      <c r="C18" s="5" t="s">
        <v>51</v>
      </c>
      <c r="D18" s="6">
        <f t="shared" si="0"/>
        <v>14640</v>
      </c>
      <c r="E18" s="6">
        <v>0</v>
      </c>
      <c r="F18" s="6">
        <v>3660</v>
      </c>
      <c r="G18" s="6">
        <v>3810</v>
      </c>
      <c r="H18" s="6">
        <v>3490</v>
      </c>
      <c r="I18" s="6">
        <v>3680</v>
      </c>
      <c r="J18" s="6">
        <f t="shared" si="1"/>
        <v>0</v>
      </c>
      <c r="K18" s="6">
        <f t="shared" si="2"/>
        <v>0</v>
      </c>
      <c r="L18" s="6">
        <f t="shared" si="3"/>
        <v>0</v>
      </c>
      <c r="M18" s="6">
        <f t="shared" si="4"/>
        <v>990</v>
      </c>
      <c r="N18" s="6">
        <f t="shared" si="5"/>
        <v>990</v>
      </c>
      <c r="O18" s="6">
        <v>3660</v>
      </c>
      <c r="P18" s="6">
        <v>3810</v>
      </c>
      <c r="Q18" s="6">
        <v>3490</v>
      </c>
      <c r="R18" s="6">
        <v>2690</v>
      </c>
      <c r="S18" s="6">
        <v>13650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</row>
    <row r="19" spans="1:26" s="2" customFormat="1" ht="22.5" x14ac:dyDescent="0.25">
      <c r="A19" s="5" t="s">
        <v>119</v>
      </c>
      <c r="B19" s="5" t="s">
        <v>53</v>
      </c>
      <c r="C19" s="5" t="s">
        <v>54</v>
      </c>
      <c r="D19" s="6">
        <f t="shared" si="0"/>
        <v>55000</v>
      </c>
      <c r="E19" s="6">
        <v>0</v>
      </c>
      <c r="F19" s="6">
        <v>5690</v>
      </c>
      <c r="G19" s="6">
        <v>22300</v>
      </c>
      <c r="H19" s="6">
        <v>17630</v>
      </c>
      <c r="I19" s="6">
        <v>9380</v>
      </c>
      <c r="J19" s="6">
        <f t="shared" si="1"/>
        <v>0</v>
      </c>
      <c r="K19" s="6">
        <f t="shared" si="2"/>
        <v>0</v>
      </c>
      <c r="L19" s="6">
        <f t="shared" si="3"/>
        <v>0</v>
      </c>
      <c r="M19" s="6">
        <f t="shared" si="4"/>
        <v>0</v>
      </c>
      <c r="N19" s="6">
        <f t="shared" si="5"/>
        <v>0</v>
      </c>
      <c r="O19" s="6">
        <v>5690</v>
      </c>
      <c r="P19" s="6">
        <v>22300</v>
      </c>
      <c r="Q19" s="6">
        <v>17630</v>
      </c>
      <c r="R19" s="6">
        <v>9380</v>
      </c>
      <c r="S19" s="6">
        <v>55000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</row>
    <row r="20" spans="1:26" s="2" customFormat="1" x14ac:dyDescent="0.25">
      <c r="A20" s="5" t="s">
        <v>120</v>
      </c>
      <c r="B20" s="5" t="s">
        <v>56</v>
      </c>
      <c r="C20" s="5" t="s">
        <v>57</v>
      </c>
      <c r="D20" s="6">
        <f t="shared" si="0"/>
        <v>54500</v>
      </c>
      <c r="E20" s="6">
        <v>0</v>
      </c>
      <c r="F20" s="6">
        <v>5690</v>
      </c>
      <c r="G20" s="6">
        <v>22300</v>
      </c>
      <c r="H20" s="6">
        <v>17130</v>
      </c>
      <c r="I20" s="6">
        <v>9380</v>
      </c>
      <c r="J20" s="6">
        <f t="shared" si="1"/>
        <v>0</v>
      </c>
      <c r="K20" s="6">
        <f t="shared" si="2"/>
        <v>0</v>
      </c>
      <c r="L20" s="6">
        <f t="shared" si="3"/>
        <v>0</v>
      </c>
      <c r="M20" s="6">
        <f t="shared" si="4"/>
        <v>0</v>
      </c>
      <c r="N20" s="6">
        <f t="shared" si="5"/>
        <v>0</v>
      </c>
      <c r="O20" s="6">
        <v>5690</v>
      </c>
      <c r="P20" s="6">
        <v>22300</v>
      </c>
      <c r="Q20" s="6">
        <v>17130</v>
      </c>
      <c r="R20" s="6">
        <v>9380</v>
      </c>
      <c r="S20" s="6">
        <v>54500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</row>
    <row r="21" spans="1:26" s="2" customFormat="1" x14ac:dyDescent="0.25">
      <c r="A21" s="5" t="s">
        <v>121</v>
      </c>
      <c r="B21" s="5" t="s">
        <v>59</v>
      </c>
      <c r="C21" s="5" t="s">
        <v>60</v>
      </c>
      <c r="D21" s="6">
        <f t="shared" si="0"/>
        <v>1000</v>
      </c>
      <c r="E21" s="6">
        <v>0</v>
      </c>
      <c r="F21" s="6">
        <v>0</v>
      </c>
      <c r="G21" s="6">
        <v>1000</v>
      </c>
      <c r="H21" s="6">
        <v>0</v>
      </c>
      <c r="I21" s="6">
        <v>0</v>
      </c>
      <c r="J21" s="6">
        <f t="shared" si="1"/>
        <v>0</v>
      </c>
      <c r="K21" s="6">
        <f t="shared" si="2"/>
        <v>0</v>
      </c>
      <c r="L21" s="6">
        <f t="shared" si="3"/>
        <v>0</v>
      </c>
      <c r="M21" s="6">
        <f t="shared" si="4"/>
        <v>0</v>
      </c>
      <c r="N21" s="6">
        <f t="shared" si="5"/>
        <v>0</v>
      </c>
      <c r="O21" s="6">
        <v>0</v>
      </c>
      <c r="P21" s="6">
        <v>1000</v>
      </c>
      <c r="Q21" s="6">
        <v>0</v>
      </c>
      <c r="R21" s="6">
        <v>0</v>
      </c>
      <c r="S21" s="6">
        <v>1000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</row>
    <row r="22" spans="1:26" s="2" customFormat="1" x14ac:dyDescent="0.25">
      <c r="A22" s="5" t="s">
        <v>122</v>
      </c>
      <c r="B22" s="5" t="s">
        <v>62</v>
      </c>
      <c r="C22" s="5" t="s">
        <v>63</v>
      </c>
      <c r="D22" s="6">
        <f t="shared" si="0"/>
        <v>7500</v>
      </c>
      <c r="E22" s="6">
        <v>0</v>
      </c>
      <c r="F22" s="6">
        <v>0</v>
      </c>
      <c r="G22" s="6">
        <v>5300</v>
      </c>
      <c r="H22" s="6">
        <v>1330</v>
      </c>
      <c r="I22" s="6">
        <v>870</v>
      </c>
      <c r="J22" s="6">
        <f t="shared" si="1"/>
        <v>0</v>
      </c>
      <c r="K22" s="6">
        <f t="shared" si="2"/>
        <v>0</v>
      </c>
      <c r="L22" s="6">
        <f t="shared" si="3"/>
        <v>0</v>
      </c>
      <c r="M22" s="6">
        <f t="shared" si="4"/>
        <v>0</v>
      </c>
      <c r="N22" s="6">
        <f t="shared" si="5"/>
        <v>0</v>
      </c>
      <c r="O22" s="6">
        <v>0</v>
      </c>
      <c r="P22" s="6">
        <v>5300</v>
      </c>
      <c r="Q22" s="6">
        <v>1330</v>
      </c>
      <c r="R22" s="6">
        <v>870</v>
      </c>
      <c r="S22" s="6">
        <v>7500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</row>
    <row r="23" spans="1:26" s="2" customFormat="1" x14ac:dyDescent="0.25">
      <c r="A23" s="5" t="s">
        <v>123</v>
      </c>
      <c r="B23" s="5" t="s">
        <v>65</v>
      </c>
      <c r="C23" s="5" t="s">
        <v>66</v>
      </c>
      <c r="D23" s="6">
        <f t="shared" si="0"/>
        <v>3000</v>
      </c>
      <c r="E23" s="6">
        <v>0</v>
      </c>
      <c r="F23" s="6">
        <v>330</v>
      </c>
      <c r="G23" s="6">
        <v>1000</v>
      </c>
      <c r="H23" s="6">
        <v>800</v>
      </c>
      <c r="I23" s="6">
        <v>870</v>
      </c>
      <c r="J23" s="6">
        <f t="shared" si="1"/>
        <v>0</v>
      </c>
      <c r="K23" s="6">
        <f t="shared" si="2"/>
        <v>0</v>
      </c>
      <c r="L23" s="6">
        <f t="shared" si="3"/>
        <v>0</v>
      </c>
      <c r="M23" s="6">
        <f t="shared" si="4"/>
        <v>0</v>
      </c>
      <c r="N23" s="6">
        <f t="shared" si="5"/>
        <v>0</v>
      </c>
      <c r="O23" s="6">
        <v>330</v>
      </c>
      <c r="P23" s="6">
        <v>1000</v>
      </c>
      <c r="Q23" s="6">
        <v>800</v>
      </c>
      <c r="R23" s="6">
        <v>870</v>
      </c>
      <c r="S23" s="6">
        <v>3000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</row>
    <row r="24" spans="1:26" s="2" customFormat="1" x14ac:dyDescent="0.25">
      <c r="A24" s="5" t="s">
        <v>124</v>
      </c>
      <c r="B24" s="5" t="s">
        <v>68</v>
      </c>
      <c r="C24" s="5" t="s">
        <v>69</v>
      </c>
      <c r="D24" s="6">
        <f t="shared" si="0"/>
        <v>3000</v>
      </c>
      <c r="E24" s="6">
        <v>0</v>
      </c>
      <c r="F24" s="6">
        <v>220</v>
      </c>
      <c r="G24" s="6">
        <v>1000</v>
      </c>
      <c r="H24" s="6">
        <v>1000</v>
      </c>
      <c r="I24" s="6">
        <v>780</v>
      </c>
      <c r="J24" s="6">
        <f t="shared" si="1"/>
        <v>0</v>
      </c>
      <c r="K24" s="6">
        <f t="shared" si="2"/>
        <v>0</v>
      </c>
      <c r="L24" s="6">
        <f t="shared" si="3"/>
        <v>0</v>
      </c>
      <c r="M24" s="6">
        <f t="shared" si="4"/>
        <v>0</v>
      </c>
      <c r="N24" s="6">
        <f t="shared" si="5"/>
        <v>0</v>
      </c>
      <c r="O24" s="6">
        <v>220</v>
      </c>
      <c r="P24" s="6">
        <v>1000</v>
      </c>
      <c r="Q24" s="6">
        <v>1000</v>
      </c>
      <c r="R24" s="6">
        <v>780</v>
      </c>
      <c r="S24" s="6">
        <v>3000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</row>
    <row r="25" spans="1:26" s="2" customFormat="1" ht="22.5" x14ac:dyDescent="0.25">
      <c r="A25" s="5" t="s">
        <v>125</v>
      </c>
      <c r="B25" s="5" t="s">
        <v>71</v>
      </c>
      <c r="C25" s="5" t="s">
        <v>72</v>
      </c>
      <c r="D25" s="6">
        <f t="shared" si="0"/>
        <v>40000</v>
      </c>
      <c r="E25" s="6">
        <v>0</v>
      </c>
      <c r="F25" s="6">
        <v>5140</v>
      </c>
      <c r="G25" s="6">
        <v>14000</v>
      </c>
      <c r="H25" s="6">
        <v>14000</v>
      </c>
      <c r="I25" s="6">
        <v>6860</v>
      </c>
      <c r="J25" s="6">
        <f t="shared" si="1"/>
        <v>0</v>
      </c>
      <c r="K25" s="6">
        <f t="shared" si="2"/>
        <v>0</v>
      </c>
      <c r="L25" s="6">
        <f t="shared" si="3"/>
        <v>0</v>
      </c>
      <c r="M25" s="6">
        <f t="shared" si="4"/>
        <v>0</v>
      </c>
      <c r="N25" s="6">
        <f t="shared" si="5"/>
        <v>0</v>
      </c>
      <c r="O25" s="6">
        <v>5140</v>
      </c>
      <c r="P25" s="6">
        <v>14000</v>
      </c>
      <c r="Q25" s="6">
        <v>14000</v>
      </c>
      <c r="R25" s="6">
        <v>6860</v>
      </c>
      <c r="S25" s="6">
        <v>40000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</row>
    <row r="26" spans="1:26" s="2" customFormat="1" x14ac:dyDescent="0.25">
      <c r="A26" s="5" t="s">
        <v>126</v>
      </c>
      <c r="B26" s="5" t="s">
        <v>74</v>
      </c>
      <c r="C26" s="5" t="s">
        <v>75</v>
      </c>
      <c r="D26" s="6">
        <f t="shared" si="0"/>
        <v>500</v>
      </c>
      <c r="E26" s="6">
        <v>0</v>
      </c>
      <c r="F26" s="6">
        <v>0</v>
      </c>
      <c r="G26" s="6">
        <v>0</v>
      </c>
      <c r="H26" s="6">
        <v>500</v>
      </c>
      <c r="I26" s="6">
        <v>0</v>
      </c>
      <c r="J26" s="6">
        <f t="shared" si="1"/>
        <v>0</v>
      </c>
      <c r="K26" s="6">
        <f t="shared" si="2"/>
        <v>0</v>
      </c>
      <c r="L26" s="6">
        <f t="shared" si="3"/>
        <v>0</v>
      </c>
      <c r="M26" s="6">
        <f t="shared" si="4"/>
        <v>0</v>
      </c>
      <c r="N26" s="6">
        <f t="shared" si="5"/>
        <v>0</v>
      </c>
      <c r="O26" s="6">
        <v>0</v>
      </c>
      <c r="P26" s="6">
        <v>0</v>
      </c>
      <c r="Q26" s="6">
        <v>500</v>
      </c>
      <c r="R26" s="6">
        <v>0</v>
      </c>
      <c r="S26" s="6">
        <v>500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</row>
    <row r="27" spans="1:26" s="2" customFormat="1" ht="22.5" x14ac:dyDescent="0.25">
      <c r="A27" s="5" t="s">
        <v>127</v>
      </c>
      <c r="B27" s="5" t="s">
        <v>77</v>
      </c>
      <c r="C27" s="5" t="s">
        <v>78</v>
      </c>
      <c r="D27" s="6">
        <f t="shared" si="0"/>
        <v>726507</v>
      </c>
      <c r="E27" s="6">
        <f>+E28</f>
        <v>0</v>
      </c>
      <c r="F27" s="6">
        <f>+F28</f>
        <v>172510</v>
      </c>
      <c r="G27" s="6">
        <f>+G28</f>
        <v>189570</v>
      </c>
      <c r="H27" s="6">
        <f>+H28</f>
        <v>183150</v>
      </c>
      <c r="I27" s="6">
        <f>+I28</f>
        <v>181277</v>
      </c>
      <c r="J27" s="6">
        <f t="shared" si="1"/>
        <v>0</v>
      </c>
      <c r="K27" s="6">
        <f t="shared" si="2"/>
        <v>0</v>
      </c>
      <c r="L27" s="6">
        <f t="shared" si="3"/>
        <v>0</v>
      </c>
      <c r="M27" s="6">
        <f t="shared" si="4"/>
        <v>37507</v>
      </c>
      <c r="N27" s="6">
        <f t="shared" si="5"/>
        <v>37507</v>
      </c>
      <c r="O27" s="6">
        <f t="shared" ref="O27:Z27" si="7">+O28</f>
        <v>172510</v>
      </c>
      <c r="P27" s="6">
        <f t="shared" si="7"/>
        <v>189570</v>
      </c>
      <c r="Q27" s="6">
        <f t="shared" si="7"/>
        <v>183150</v>
      </c>
      <c r="R27" s="6">
        <f t="shared" si="7"/>
        <v>143770</v>
      </c>
      <c r="S27" s="6">
        <f t="shared" si="7"/>
        <v>689000</v>
      </c>
      <c r="T27" s="6">
        <f t="shared" si="7"/>
        <v>1</v>
      </c>
      <c r="U27" s="6">
        <f t="shared" si="7"/>
        <v>0</v>
      </c>
      <c r="V27" s="6">
        <f t="shared" si="7"/>
        <v>0</v>
      </c>
      <c r="W27" s="6">
        <f t="shared" si="7"/>
        <v>0</v>
      </c>
      <c r="X27" s="6">
        <f t="shared" si="7"/>
        <v>0</v>
      </c>
      <c r="Y27" s="6">
        <f t="shared" si="7"/>
        <v>0</v>
      </c>
      <c r="Z27" s="6">
        <f t="shared" si="7"/>
        <v>0</v>
      </c>
    </row>
    <row r="28" spans="1:26" s="2" customFormat="1" ht="22.5" x14ac:dyDescent="0.25">
      <c r="A28" s="5" t="s">
        <v>128</v>
      </c>
      <c r="B28" s="5" t="s">
        <v>80</v>
      </c>
      <c r="C28" s="5" t="s">
        <v>81</v>
      </c>
      <c r="D28" s="6">
        <f t="shared" si="0"/>
        <v>726507</v>
      </c>
      <c r="E28" s="6">
        <f>E46</f>
        <v>0</v>
      </c>
      <c r="F28" s="6">
        <f>F46</f>
        <v>172510</v>
      </c>
      <c r="G28" s="6">
        <f>G46</f>
        <v>189570</v>
      </c>
      <c r="H28" s="6">
        <f>H46</f>
        <v>183150</v>
      </c>
      <c r="I28" s="6">
        <f>I46</f>
        <v>181277</v>
      </c>
      <c r="J28" s="6">
        <f t="shared" si="1"/>
        <v>0</v>
      </c>
      <c r="K28" s="6">
        <f t="shared" si="2"/>
        <v>0</v>
      </c>
      <c r="L28" s="6">
        <f t="shared" si="3"/>
        <v>0</v>
      </c>
      <c r="M28" s="6">
        <f t="shared" si="4"/>
        <v>37507</v>
      </c>
      <c r="N28" s="6">
        <f t="shared" si="5"/>
        <v>37507</v>
      </c>
      <c r="O28" s="6">
        <f t="shared" ref="O28:Z28" si="8">O46</f>
        <v>172510</v>
      </c>
      <c r="P28" s="6">
        <f t="shared" si="8"/>
        <v>189570</v>
      </c>
      <c r="Q28" s="6">
        <f t="shared" si="8"/>
        <v>183150</v>
      </c>
      <c r="R28" s="6">
        <f t="shared" si="8"/>
        <v>143770</v>
      </c>
      <c r="S28" s="6">
        <f t="shared" si="8"/>
        <v>689000</v>
      </c>
      <c r="T28" s="6">
        <f t="shared" si="8"/>
        <v>1</v>
      </c>
      <c r="U28" s="6">
        <f t="shared" si="8"/>
        <v>0</v>
      </c>
      <c r="V28" s="6">
        <f t="shared" si="8"/>
        <v>0</v>
      </c>
      <c r="W28" s="6">
        <f t="shared" si="8"/>
        <v>0</v>
      </c>
      <c r="X28" s="6">
        <f t="shared" si="8"/>
        <v>0</v>
      </c>
      <c r="Y28" s="6">
        <f t="shared" si="8"/>
        <v>0</v>
      </c>
      <c r="Z28" s="6">
        <f t="shared" si="8"/>
        <v>0</v>
      </c>
    </row>
    <row r="29" spans="1:26" s="2" customFormat="1" ht="22.5" x14ac:dyDescent="0.25">
      <c r="A29" s="5" t="s">
        <v>129</v>
      </c>
      <c r="B29" s="5" t="s">
        <v>26</v>
      </c>
      <c r="C29" s="5" t="s">
        <v>27</v>
      </c>
      <c r="D29" s="6">
        <f t="shared" si="0"/>
        <v>726507</v>
      </c>
      <c r="E29" s="6">
        <v>0</v>
      </c>
      <c r="F29" s="6">
        <v>172510</v>
      </c>
      <c r="G29" s="6">
        <v>189570</v>
      </c>
      <c r="H29" s="6">
        <v>183150</v>
      </c>
      <c r="I29" s="6">
        <v>181277</v>
      </c>
      <c r="J29" s="6">
        <f t="shared" si="1"/>
        <v>0</v>
      </c>
      <c r="K29" s="6">
        <f t="shared" si="2"/>
        <v>0</v>
      </c>
      <c r="L29" s="6">
        <f t="shared" si="3"/>
        <v>0</v>
      </c>
      <c r="M29" s="6">
        <f t="shared" si="4"/>
        <v>37507</v>
      </c>
      <c r="N29" s="6">
        <f t="shared" si="5"/>
        <v>37507</v>
      </c>
      <c r="O29" s="6">
        <v>172510</v>
      </c>
      <c r="P29" s="6">
        <v>189570</v>
      </c>
      <c r="Q29" s="6">
        <v>183150</v>
      </c>
      <c r="R29" s="6">
        <v>143770</v>
      </c>
      <c r="S29" s="6">
        <v>689000</v>
      </c>
      <c r="T29" s="6">
        <v>1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</row>
    <row r="30" spans="1:26" s="2" customFormat="1" ht="22.5" x14ac:dyDescent="0.25">
      <c r="A30" s="5" t="s">
        <v>130</v>
      </c>
      <c r="B30" s="5" t="s">
        <v>29</v>
      </c>
      <c r="C30" s="5" t="s">
        <v>30</v>
      </c>
      <c r="D30" s="6">
        <f t="shared" si="0"/>
        <v>671507</v>
      </c>
      <c r="E30" s="6">
        <v>0</v>
      </c>
      <c r="F30" s="6">
        <v>166820</v>
      </c>
      <c r="G30" s="6">
        <v>167270</v>
      </c>
      <c r="H30" s="6">
        <v>165520</v>
      </c>
      <c r="I30" s="6">
        <v>171897</v>
      </c>
      <c r="J30" s="6">
        <f t="shared" si="1"/>
        <v>0</v>
      </c>
      <c r="K30" s="6">
        <f t="shared" si="2"/>
        <v>0</v>
      </c>
      <c r="L30" s="6">
        <f t="shared" si="3"/>
        <v>0</v>
      </c>
      <c r="M30" s="6">
        <f t="shared" si="4"/>
        <v>37507</v>
      </c>
      <c r="N30" s="6">
        <f t="shared" si="5"/>
        <v>37507</v>
      </c>
      <c r="O30" s="6">
        <v>166820</v>
      </c>
      <c r="P30" s="6">
        <v>167270</v>
      </c>
      <c r="Q30" s="6">
        <v>165520</v>
      </c>
      <c r="R30" s="6">
        <v>134390</v>
      </c>
      <c r="S30" s="6">
        <v>634000</v>
      </c>
      <c r="T30" s="6">
        <v>1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</row>
    <row r="31" spans="1:26" s="2" customFormat="1" x14ac:dyDescent="0.25">
      <c r="A31" s="5" t="s">
        <v>131</v>
      </c>
      <c r="B31" s="5" t="s">
        <v>32</v>
      </c>
      <c r="C31" s="5" t="s">
        <v>33</v>
      </c>
      <c r="D31" s="6">
        <f t="shared" si="0"/>
        <v>652200</v>
      </c>
      <c r="E31" s="6">
        <v>0</v>
      </c>
      <c r="F31" s="6">
        <v>163160</v>
      </c>
      <c r="G31" s="6">
        <v>163460</v>
      </c>
      <c r="H31" s="6">
        <v>162030</v>
      </c>
      <c r="I31" s="6">
        <v>163550</v>
      </c>
      <c r="J31" s="6">
        <f t="shared" si="1"/>
        <v>0</v>
      </c>
      <c r="K31" s="6">
        <f t="shared" si="2"/>
        <v>0</v>
      </c>
      <c r="L31" s="6">
        <f t="shared" si="3"/>
        <v>0</v>
      </c>
      <c r="M31" s="6">
        <f t="shared" si="4"/>
        <v>36650</v>
      </c>
      <c r="N31" s="6">
        <f t="shared" si="5"/>
        <v>36650</v>
      </c>
      <c r="O31" s="6">
        <v>163160</v>
      </c>
      <c r="P31" s="6">
        <v>163460</v>
      </c>
      <c r="Q31" s="6">
        <v>162030</v>
      </c>
      <c r="R31" s="6">
        <v>126900</v>
      </c>
      <c r="S31" s="6">
        <v>615550</v>
      </c>
      <c r="T31" s="6">
        <v>1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</row>
    <row r="32" spans="1:26" s="2" customFormat="1" x14ac:dyDescent="0.25">
      <c r="A32" s="5" t="s">
        <v>132</v>
      </c>
      <c r="B32" s="5" t="s">
        <v>35</v>
      </c>
      <c r="C32" s="5" t="s">
        <v>36</v>
      </c>
      <c r="D32" s="6">
        <f t="shared" si="0"/>
        <v>630570</v>
      </c>
      <c r="E32" s="6">
        <v>0</v>
      </c>
      <c r="F32" s="6">
        <v>158000</v>
      </c>
      <c r="G32" s="6">
        <v>157970</v>
      </c>
      <c r="H32" s="6">
        <v>156640</v>
      </c>
      <c r="I32" s="6">
        <v>157960</v>
      </c>
      <c r="J32" s="6">
        <f t="shared" si="1"/>
        <v>0</v>
      </c>
      <c r="K32" s="6">
        <f t="shared" si="2"/>
        <v>0</v>
      </c>
      <c r="L32" s="6">
        <f t="shared" si="3"/>
        <v>0</v>
      </c>
      <c r="M32" s="6">
        <f t="shared" si="4"/>
        <v>36020</v>
      </c>
      <c r="N32" s="6">
        <f t="shared" si="5"/>
        <v>36020</v>
      </c>
      <c r="O32" s="6">
        <v>158000</v>
      </c>
      <c r="P32" s="6">
        <v>157970</v>
      </c>
      <c r="Q32" s="6">
        <v>156640</v>
      </c>
      <c r="R32" s="6">
        <v>121940</v>
      </c>
      <c r="S32" s="6">
        <v>594550</v>
      </c>
      <c r="T32" s="6">
        <v>1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</row>
    <row r="33" spans="1:26" s="2" customFormat="1" x14ac:dyDescent="0.25">
      <c r="A33" s="5" t="s">
        <v>133</v>
      </c>
      <c r="B33" s="5" t="s">
        <v>38</v>
      </c>
      <c r="C33" s="5" t="s">
        <v>39</v>
      </c>
      <c r="D33" s="6">
        <f t="shared" si="0"/>
        <v>21630</v>
      </c>
      <c r="E33" s="6">
        <v>0</v>
      </c>
      <c r="F33" s="6">
        <v>5160</v>
      </c>
      <c r="G33" s="6">
        <v>5490</v>
      </c>
      <c r="H33" s="6">
        <v>5390</v>
      </c>
      <c r="I33" s="6">
        <v>5590</v>
      </c>
      <c r="J33" s="6">
        <f t="shared" si="1"/>
        <v>0</v>
      </c>
      <c r="K33" s="6">
        <f t="shared" si="2"/>
        <v>0</v>
      </c>
      <c r="L33" s="6">
        <f t="shared" si="3"/>
        <v>0</v>
      </c>
      <c r="M33" s="6">
        <f t="shared" si="4"/>
        <v>630</v>
      </c>
      <c r="N33" s="6">
        <f t="shared" si="5"/>
        <v>630</v>
      </c>
      <c r="O33" s="6">
        <v>5160</v>
      </c>
      <c r="P33" s="6">
        <v>5490</v>
      </c>
      <c r="Q33" s="6">
        <v>5390</v>
      </c>
      <c r="R33" s="6">
        <v>4960</v>
      </c>
      <c r="S33" s="6">
        <v>21000</v>
      </c>
      <c r="T33" s="6">
        <v>1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</row>
    <row r="34" spans="1:26" s="2" customFormat="1" ht="22.5" x14ac:dyDescent="0.25">
      <c r="A34" s="5" t="s">
        <v>134</v>
      </c>
      <c r="B34" s="5" t="s">
        <v>41</v>
      </c>
      <c r="C34" s="5" t="s">
        <v>42</v>
      </c>
      <c r="D34" s="6">
        <f t="shared" si="0"/>
        <v>4667</v>
      </c>
      <c r="E34" s="6">
        <v>0</v>
      </c>
      <c r="F34" s="6">
        <v>0</v>
      </c>
      <c r="G34" s="6">
        <v>0</v>
      </c>
      <c r="H34" s="6">
        <v>0</v>
      </c>
      <c r="I34" s="6">
        <v>4667</v>
      </c>
      <c r="J34" s="6">
        <f t="shared" si="1"/>
        <v>0</v>
      </c>
      <c r="K34" s="6">
        <f t="shared" si="2"/>
        <v>0</v>
      </c>
      <c r="L34" s="6">
        <f t="shared" si="3"/>
        <v>0</v>
      </c>
      <c r="M34" s="6">
        <f t="shared" si="4"/>
        <v>-133</v>
      </c>
      <c r="N34" s="6">
        <f t="shared" si="5"/>
        <v>-133</v>
      </c>
      <c r="O34" s="6">
        <v>0</v>
      </c>
      <c r="P34" s="6">
        <v>0</v>
      </c>
      <c r="Q34" s="6">
        <v>0</v>
      </c>
      <c r="R34" s="6">
        <v>4800</v>
      </c>
      <c r="S34" s="6">
        <v>4800</v>
      </c>
      <c r="T34" s="6">
        <v>1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</row>
    <row r="35" spans="1:26" s="2" customFormat="1" x14ac:dyDescent="0.25">
      <c r="A35" s="5" t="s">
        <v>135</v>
      </c>
      <c r="B35" s="5" t="s">
        <v>44</v>
      </c>
      <c r="C35" s="5" t="s">
        <v>45</v>
      </c>
      <c r="D35" s="6">
        <f t="shared" si="0"/>
        <v>4667</v>
      </c>
      <c r="E35" s="6">
        <v>0</v>
      </c>
      <c r="F35" s="6">
        <v>0</v>
      </c>
      <c r="G35" s="6">
        <v>0</v>
      </c>
      <c r="H35" s="6">
        <v>0</v>
      </c>
      <c r="I35" s="6">
        <v>4667</v>
      </c>
      <c r="J35" s="6">
        <f t="shared" si="1"/>
        <v>0</v>
      </c>
      <c r="K35" s="6">
        <f t="shared" si="2"/>
        <v>0</v>
      </c>
      <c r="L35" s="6">
        <f t="shared" si="3"/>
        <v>0</v>
      </c>
      <c r="M35" s="6">
        <f t="shared" si="4"/>
        <v>-133</v>
      </c>
      <c r="N35" s="6">
        <f t="shared" si="5"/>
        <v>-133</v>
      </c>
      <c r="O35" s="6">
        <v>0</v>
      </c>
      <c r="P35" s="6">
        <v>0</v>
      </c>
      <c r="Q35" s="6">
        <v>0</v>
      </c>
      <c r="R35" s="6">
        <v>4800</v>
      </c>
      <c r="S35" s="6">
        <v>4800</v>
      </c>
      <c r="T35" s="6"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</row>
    <row r="36" spans="1:26" s="2" customFormat="1" x14ac:dyDescent="0.25">
      <c r="A36" s="5" t="s">
        <v>136</v>
      </c>
      <c r="B36" s="5" t="s">
        <v>47</v>
      </c>
      <c r="C36" s="5" t="s">
        <v>48</v>
      </c>
      <c r="D36" s="6">
        <f t="shared" si="0"/>
        <v>14640</v>
      </c>
      <c r="E36" s="6">
        <v>0</v>
      </c>
      <c r="F36" s="6">
        <v>3660</v>
      </c>
      <c r="G36" s="6">
        <v>3810</v>
      </c>
      <c r="H36" s="6">
        <v>3490</v>
      </c>
      <c r="I36" s="6">
        <v>3680</v>
      </c>
      <c r="J36" s="6">
        <f t="shared" si="1"/>
        <v>0</v>
      </c>
      <c r="K36" s="6">
        <f t="shared" si="2"/>
        <v>0</v>
      </c>
      <c r="L36" s="6">
        <f t="shared" si="3"/>
        <v>0</v>
      </c>
      <c r="M36" s="6">
        <f t="shared" si="4"/>
        <v>990</v>
      </c>
      <c r="N36" s="6">
        <f t="shared" si="5"/>
        <v>990</v>
      </c>
      <c r="O36" s="6">
        <v>3660</v>
      </c>
      <c r="P36" s="6">
        <v>3810</v>
      </c>
      <c r="Q36" s="6">
        <v>3490</v>
      </c>
      <c r="R36" s="6">
        <v>2690</v>
      </c>
      <c r="S36" s="6">
        <v>13650</v>
      </c>
      <c r="T36" s="6">
        <v>1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</row>
    <row r="37" spans="1:26" s="2" customFormat="1" x14ac:dyDescent="0.25">
      <c r="A37" s="5" t="s">
        <v>137</v>
      </c>
      <c r="B37" s="5" t="s">
        <v>50</v>
      </c>
      <c r="C37" s="5" t="s">
        <v>51</v>
      </c>
      <c r="D37" s="6">
        <f t="shared" si="0"/>
        <v>14640</v>
      </c>
      <c r="E37" s="6">
        <v>0</v>
      </c>
      <c r="F37" s="6">
        <v>3660</v>
      </c>
      <c r="G37" s="6">
        <v>3810</v>
      </c>
      <c r="H37" s="6">
        <v>3490</v>
      </c>
      <c r="I37" s="6">
        <v>3680</v>
      </c>
      <c r="J37" s="6">
        <f t="shared" si="1"/>
        <v>0</v>
      </c>
      <c r="K37" s="6">
        <f t="shared" si="2"/>
        <v>0</v>
      </c>
      <c r="L37" s="6">
        <f t="shared" si="3"/>
        <v>0</v>
      </c>
      <c r="M37" s="6">
        <f t="shared" si="4"/>
        <v>990</v>
      </c>
      <c r="N37" s="6">
        <f t="shared" si="5"/>
        <v>990</v>
      </c>
      <c r="O37" s="6">
        <v>3660</v>
      </c>
      <c r="P37" s="6">
        <v>3810</v>
      </c>
      <c r="Q37" s="6">
        <v>3490</v>
      </c>
      <c r="R37" s="6">
        <v>2690</v>
      </c>
      <c r="S37" s="6">
        <v>13650</v>
      </c>
      <c r="T37" s="6">
        <v>1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</row>
    <row r="38" spans="1:26" s="2" customFormat="1" ht="22.5" x14ac:dyDescent="0.25">
      <c r="A38" s="5" t="s">
        <v>138</v>
      </c>
      <c r="B38" s="5" t="s">
        <v>53</v>
      </c>
      <c r="C38" s="5" t="s">
        <v>54</v>
      </c>
      <c r="D38" s="6">
        <f t="shared" si="0"/>
        <v>55000</v>
      </c>
      <c r="E38" s="6">
        <v>0</v>
      </c>
      <c r="F38" s="6">
        <v>5690</v>
      </c>
      <c r="G38" s="6">
        <v>22300</v>
      </c>
      <c r="H38" s="6">
        <v>17630</v>
      </c>
      <c r="I38" s="6">
        <v>9380</v>
      </c>
      <c r="J38" s="6">
        <f t="shared" si="1"/>
        <v>0</v>
      </c>
      <c r="K38" s="6">
        <f t="shared" si="2"/>
        <v>0</v>
      </c>
      <c r="L38" s="6">
        <f t="shared" si="3"/>
        <v>0</v>
      </c>
      <c r="M38" s="6">
        <f t="shared" si="4"/>
        <v>0</v>
      </c>
      <c r="N38" s="6">
        <f t="shared" si="5"/>
        <v>0</v>
      </c>
      <c r="O38" s="6">
        <v>5690</v>
      </c>
      <c r="P38" s="6">
        <v>22300</v>
      </c>
      <c r="Q38" s="6">
        <v>17630</v>
      </c>
      <c r="R38" s="6">
        <v>9380</v>
      </c>
      <c r="S38" s="6">
        <v>55000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s="2" customFormat="1" x14ac:dyDescent="0.25">
      <c r="A39" s="5" t="s">
        <v>139</v>
      </c>
      <c r="B39" s="5" t="s">
        <v>56</v>
      </c>
      <c r="C39" s="5" t="s">
        <v>57</v>
      </c>
      <c r="D39" s="6">
        <f t="shared" si="0"/>
        <v>54500</v>
      </c>
      <c r="E39" s="6">
        <v>0</v>
      </c>
      <c r="F39" s="6">
        <v>5690</v>
      </c>
      <c r="G39" s="6">
        <v>22300</v>
      </c>
      <c r="H39" s="6">
        <v>17130</v>
      </c>
      <c r="I39" s="6">
        <v>9380</v>
      </c>
      <c r="J39" s="6">
        <f t="shared" si="1"/>
        <v>0</v>
      </c>
      <c r="K39" s="6">
        <f t="shared" si="2"/>
        <v>0</v>
      </c>
      <c r="L39" s="6">
        <f t="shared" si="3"/>
        <v>0</v>
      </c>
      <c r="M39" s="6">
        <f t="shared" si="4"/>
        <v>0</v>
      </c>
      <c r="N39" s="6">
        <f t="shared" si="5"/>
        <v>0</v>
      </c>
      <c r="O39" s="6">
        <v>5690</v>
      </c>
      <c r="P39" s="6">
        <v>22300</v>
      </c>
      <c r="Q39" s="6">
        <v>17130</v>
      </c>
      <c r="R39" s="6">
        <v>9380</v>
      </c>
      <c r="S39" s="6">
        <v>54500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</row>
    <row r="40" spans="1:26" s="2" customFormat="1" x14ac:dyDescent="0.25">
      <c r="A40" s="5" t="s">
        <v>140</v>
      </c>
      <c r="B40" s="5" t="s">
        <v>59</v>
      </c>
      <c r="C40" s="5" t="s">
        <v>60</v>
      </c>
      <c r="D40" s="6">
        <f t="shared" si="0"/>
        <v>1000</v>
      </c>
      <c r="E40" s="6">
        <v>0</v>
      </c>
      <c r="F40" s="6">
        <v>0</v>
      </c>
      <c r="G40" s="6">
        <v>1000</v>
      </c>
      <c r="H40" s="6">
        <v>0</v>
      </c>
      <c r="I40" s="6">
        <v>0</v>
      </c>
      <c r="J40" s="6">
        <f t="shared" si="1"/>
        <v>0</v>
      </c>
      <c r="K40" s="6">
        <f t="shared" si="2"/>
        <v>0</v>
      </c>
      <c r="L40" s="6">
        <f t="shared" si="3"/>
        <v>0</v>
      </c>
      <c r="M40" s="6">
        <f t="shared" si="4"/>
        <v>0</v>
      </c>
      <c r="N40" s="6">
        <f t="shared" si="5"/>
        <v>0</v>
      </c>
      <c r="O40" s="6">
        <v>0</v>
      </c>
      <c r="P40" s="6">
        <v>1000</v>
      </c>
      <c r="Q40" s="6">
        <v>0</v>
      </c>
      <c r="R40" s="6">
        <v>0</v>
      </c>
      <c r="S40" s="6">
        <v>1000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</row>
    <row r="41" spans="1:26" s="2" customFormat="1" x14ac:dyDescent="0.25">
      <c r="A41" s="5" t="s">
        <v>141</v>
      </c>
      <c r="B41" s="5" t="s">
        <v>62</v>
      </c>
      <c r="C41" s="5" t="s">
        <v>63</v>
      </c>
      <c r="D41" s="6">
        <f t="shared" si="0"/>
        <v>7500</v>
      </c>
      <c r="E41" s="6">
        <v>0</v>
      </c>
      <c r="F41" s="6">
        <v>0</v>
      </c>
      <c r="G41" s="6">
        <v>5300</v>
      </c>
      <c r="H41" s="6">
        <v>1330</v>
      </c>
      <c r="I41" s="6">
        <v>870</v>
      </c>
      <c r="J41" s="6">
        <f t="shared" si="1"/>
        <v>0</v>
      </c>
      <c r="K41" s="6">
        <f t="shared" si="2"/>
        <v>0</v>
      </c>
      <c r="L41" s="6">
        <f t="shared" si="3"/>
        <v>0</v>
      </c>
      <c r="M41" s="6">
        <f t="shared" si="4"/>
        <v>0</v>
      </c>
      <c r="N41" s="6">
        <f t="shared" si="5"/>
        <v>0</v>
      </c>
      <c r="O41" s="6">
        <v>0</v>
      </c>
      <c r="P41" s="6">
        <v>5300</v>
      </c>
      <c r="Q41" s="6">
        <v>1330</v>
      </c>
      <c r="R41" s="6">
        <v>870</v>
      </c>
      <c r="S41" s="6">
        <v>7500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</row>
    <row r="42" spans="1:26" s="2" customFormat="1" x14ac:dyDescent="0.25">
      <c r="A42" s="5" t="s">
        <v>142</v>
      </c>
      <c r="B42" s="5" t="s">
        <v>65</v>
      </c>
      <c r="C42" s="5" t="s">
        <v>66</v>
      </c>
      <c r="D42" s="6">
        <f t="shared" si="0"/>
        <v>3000</v>
      </c>
      <c r="E42" s="6">
        <v>0</v>
      </c>
      <c r="F42" s="6">
        <v>330</v>
      </c>
      <c r="G42" s="6">
        <v>1000</v>
      </c>
      <c r="H42" s="6">
        <v>800</v>
      </c>
      <c r="I42" s="6">
        <v>870</v>
      </c>
      <c r="J42" s="6">
        <f t="shared" si="1"/>
        <v>0</v>
      </c>
      <c r="K42" s="6">
        <f t="shared" si="2"/>
        <v>0</v>
      </c>
      <c r="L42" s="6">
        <f t="shared" si="3"/>
        <v>0</v>
      </c>
      <c r="M42" s="6">
        <f t="shared" si="4"/>
        <v>0</v>
      </c>
      <c r="N42" s="6">
        <f t="shared" si="5"/>
        <v>0</v>
      </c>
      <c r="O42" s="6">
        <v>330</v>
      </c>
      <c r="P42" s="6">
        <v>1000</v>
      </c>
      <c r="Q42" s="6">
        <v>800</v>
      </c>
      <c r="R42" s="6">
        <v>870</v>
      </c>
      <c r="S42" s="6">
        <v>3000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</row>
    <row r="43" spans="1:26" s="2" customFormat="1" x14ac:dyDescent="0.25">
      <c r="A43" s="5" t="s">
        <v>143</v>
      </c>
      <c r="B43" s="5" t="s">
        <v>68</v>
      </c>
      <c r="C43" s="5" t="s">
        <v>69</v>
      </c>
      <c r="D43" s="6">
        <f t="shared" si="0"/>
        <v>3000</v>
      </c>
      <c r="E43" s="6">
        <v>0</v>
      </c>
      <c r="F43" s="6">
        <v>220</v>
      </c>
      <c r="G43" s="6">
        <v>1000</v>
      </c>
      <c r="H43" s="6">
        <v>1000</v>
      </c>
      <c r="I43" s="6">
        <v>780</v>
      </c>
      <c r="J43" s="6">
        <f t="shared" si="1"/>
        <v>0</v>
      </c>
      <c r="K43" s="6">
        <f t="shared" si="2"/>
        <v>0</v>
      </c>
      <c r="L43" s="6">
        <f t="shared" si="3"/>
        <v>0</v>
      </c>
      <c r="M43" s="6">
        <f t="shared" si="4"/>
        <v>0</v>
      </c>
      <c r="N43" s="6">
        <f t="shared" si="5"/>
        <v>0</v>
      </c>
      <c r="O43" s="6">
        <v>220</v>
      </c>
      <c r="P43" s="6">
        <v>1000</v>
      </c>
      <c r="Q43" s="6">
        <v>1000</v>
      </c>
      <c r="R43" s="6">
        <v>780</v>
      </c>
      <c r="S43" s="6">
        <v>3000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</row>
    <row r="44" spans="1:26" s="2" customFormat="1" ht="22.5" x14ac:dyDescent="0.25">
      <c r="A44" s="5" t="s">
        <v>144</v>
      </c>
      <c r="B44" s="5" t="s">
        <v>71</v>
      </c>
      <c r="C44" s="5" t="s">
        <v>72</v>
      </c>
      <c r="D44" s="6">
        <f t="shared" si="0"/>
        <v>40000</v>
      </c>
      <c r="E44" s="6">
        <v>0</v>
      </c>
      <c r="F44" s="6">
        <v>5140</v>
      </c>
      <c r="G44" s="6">
        <v>14000</v>
      </c>
      <c r="H44" s="6">
        <v>14000</v>
      </c>
      <c r="I44" s="6">
        <v>6860</v>
      </c>
      <c r="J44" s="6">
        <f t="shared" si="1"/>
        <v>0</v>
      </c>
      <c r="K44" s="6">
        <f t="shared" si="2"/>
        <v>0</v>
      </c>
      <c r="L44" s="6">
        <f t="shared" si="3"/>
        <v>0</v>
      </c>
      <c r="M44" s="6">
        <f t="shared" si="4"/>
        <v>0</v>
      </c>
      <c r="N44" s="6">
        <f t="shared" si="5"/>
        <v>0</v>
      </c>
      <c r="O44" s="6">
        <v>5140</v>
      </c>
      <c r="P44" s="6">
        <v>14000</v>
      </c>
      <c r="Q44" s="6">
        <v>14000</v>
      </c>
      <c r="R44" s="6">
        <v>6860</v>
      </c>
      <c r="S44" s="6">
        <v>40000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</row>
    <row r="45" spans="1:26" s="2" customFormat="1" x14ac:dyDescent="0.25">
      <c r="A45" s="5" t="s">
        <v>145</v>
      </c>
      <c r="B45" s="5" t="s">
        <v>74</v>
      </c>
      <c r="C45" s="5" t="s">
        <v>75</v>
      </c>
      <c r="D45" s="6">
        <f t="shared" si="0"/>
        <v>500</v>
      </c>
      <c r="E45" s="6">
        <v>0</v>
      </c>
      <c r="F45" s="6">
        <v>0</v>
      </c>
      <c r="G45" s="6">
        <v>0</v>
      </c>
      <c r="H45" s="6">
        <v>500</v>
      </c>
      <c r="I45" s="6">
        <v>0</v>
      </c>
      <c r="J45" s="6">
        <f t="shared" si="1"/>
        <v>0</v>
      </c>
      <c r="K45" s="6">
        <f t="shared" si="2"/>
        <v>0</v>
      </c>
      <c r="L45" s="6">
        <f t="shared" si="3"/>
        <v>0</v>
      </c>
      <c r="M45" s="6">
        <f t="shared" si="4"/>
        <v>0</v>
      </c>
      <c r="N45" s="6">
        <f t="shared" si="5"/>
        <v>0</v>
      </c>
      <c r="O45" s="6">
        <v>0</v>
      </c>
      <c r="P45" s="6">
        <v>0</v>
      </c>
      <c r="Q45" s="6">
        <v>500</v>
      </c>
      <c r="R45" s="6">
        <v>0</v>
      </c>
      <c r="S45" s="6">
        <v>500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</row>
    <row r="46" spans="1:26" s="2" customFormat="1" x14ac:dyDescent="0.25">
      <c r="A46" s="5" t="s">
        <v>146</v>
      </c>
      <c r="B46" s="5" t="s">
        <v>99</v>
      </c>
      <c r="C46" s="5" t="s">
        <v>100</v>
      </c>
      <c r="D46" s="6">
        <f t="shared" si="0"/>
        <v>726507</v>
      </c>
      <c r="E46" s="6">
        <v>0</v>
      </c>
      <c r="F46" s="6">
        <v>172510</v>
      </c>
      <c r="G46" s="6">
        <v>189570</v>
      </c>
      <c r="H46" s="6">
        <v>183150</v>
      </c>
      <c r="I46" s="6">
        <v>181277</v>
      </c>
      <c r="J46" s="6">
        <f t="shared" si="1"/>
        <v>0</v>
      </c>
      <c r="K46" s="6">
        <f t="shared" si="2"/>
        <v>0</v>
      </c>
      <c r="L46" s="6">
        <f t="shared" si="3"/>
        <v>0</v>
      </c>
      <c r="M46" s="6">
        <f t="shared" si="4"/>
        <v>37507</v>
      </c>
      <c r="N46" s="6">
        <f t="shared" si="5"/>
        <v>37507</v>
      </c>
      <c r="O46" s="6">
        <v>172510</v>
      </c>
      <c r="P46" s="6">
        <v>189570</v>
      </c>
      <c r="Q46" s="6">
        <v>183150</v>
      </c>
      <c r="R46" s="6">
        <v>143770</v>
      </c>
      <c r="S46" s="6">
        <v>689000</v>
      </c>
      <c r="T46" s="6">
        <v>1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</row>
    <row r="47" spans="1:26" s="2" customFormat="1" x14ac:dyDescent="0.25">
      <c r="A47" s="5" t="s">
        <v>147</v>
      </c>
      <c r="B47" s="5" t="s">
        <v>101</v>
      </c>
      <c r="C47" s="5" t="s">
        <v>102</v>
      </c>
      <c r="D47" s="6">
        <f t="shared" si="0"/>
        <v>-726507</v>
      </c>
      <c r="E47" s="6"/>
      <c r="F47" s="6">
        <v>-172510</v>
      </c>
      <c r="G47" s="6">
        <v>-189570</v>
      </c>
      <c r="H47" s="6">
        <v>-183150</v>
      </c>
      <c r="I47" s="6">
        <v>-181277</v>
      </c>
      <c r="J47" s="6">
        <f t="shared" si="1"/>
        <v>0</v>
      </c>
      <c r="K47" s="6">
        <f t="shared" si="2"/>
        <v>0</v>
      </c>
      <c r="L47" s="6">
        <f t="shared" si="3"/>
        <v>0</v>
      </c>
      <c r="M47" s="6">
        <f t="shared" si="4"/>
        <v>-37507</v>
      </c>
      <c r="N47" s="6">
        <f t="shared" si="5"/>
        <v>-37507</v>
      </c>
      <c r="O47" s="6">
        <v>-172510</v>
      </c>
      <c r="P47" s="6">
        <v>-189570</v>
      </c>
      <c r="Q47" s="6">
        <v>-183150</v>
      </c>
      <c r="R47" s="6">
        <v>-143770</v>
      </c>
      <c r="S47" s="6">
        <v>-689000</v>
      </c>
      <c r="T47" s="6">
        <v>-1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</row>
    <row r="48" spans="1:26" s="2" customFormat="1" x14ac:dyDescent="0.25">
      <c r="A48" s="5" t="s">
        <v>148</v>
      </c>
      <c r="B48" s="5" t="s">
        <v>103</v>
      </c>
      <c r="C48" s="5" t="s">
        <v>104</v>
      </c>
      <c r="D48" s="6">
        <f t="shared" si="0"/>
        <v>-726507</v>
      </c>
      <c r="E48" s="6"/>
      <c r="F48" s="6">
        <v>-172510</v>
      </c>
      <c r="G48" s="6">
        <v>-189570</v>
      </c>
      <c r="H48" s="6">
        <v>-183150</v>
      </c>
      <c r="I48" s="6">
        <v>-181277</v>
      </c>
      <c r="J48" s="6">
        <f t="shared" si="1"/>
        <v>0</v>
      </c>
      <c r="K48" s="6">
        <f t="shared" si="2"/>
        <v>0</v>
      </c>
      <c r="L48" s="6">
        <f t="shared" si="3"/>
        <v>0</v>
      </c>
      <c r="M48" s="6">
        <f t="shared" si="4"/>
        <v>-37507</v>
      </c>
      <c r="N48" s="6">
        <f t="shared" si="5"/>
        <v>-37507</v>
      </c>
      <c r="O48" s="6">
        <v>-172510</v>
      </c>
      <c r="P48" s="6">
        <v>-189570</v>
      </c>
      <c r="Q48" s="6">
        <v>-183150</v>
      </c>
      <c r="R48" s="6">
        <v>-143770</v>
      </c>
      <c r="S48" s="6">
        <v>-689000</v>
      </c>
      <c r="T48" s="6">
        <v>-1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</row>
    <row r="49" spans="1:26" s="2" customFormat="1" x14ac:dyDescent="0.25">
      <c r="A49" s="5" t="s">
        <v>149</v>
      </c>
      <c r="B49" s="5" t="s">
        <v>105</v>
      </c>
      <c r="C49" s="5" t="s">
        <v>106</v>
      </c>
      <c r="D49" s="6">
        <f t="shared" si="0"/>
        <v>726507</v>
      </c>
      <c r="E49" s="6"/>
      <c r="F49" s="6">
        <v>172510</v>
      </c>
      <c r="G49" s="6">
        <v>189570</v>
      </c>
      <c r="H49" s="6">
        <v>183150</v>
      </c>
      <c r="I49" s="6">
        <v>181277</v>
      </c>
      <c r="J49" s="6">
        <f t="shared" si="1"/>
        <v>0</v>
      </c>
      <c r="K49" s="6">
        <f t="shared" si="2"/>
        <v>0</v>
      </c>
      <c r="L49" s="6">
        <f t="shared" si="3"/>
        <v>0</v>
      </c>
      <c r="M49" s="6">
        <f t="shared" si="4"/>
        <v>37507</v>
      </c>
      <c r="N49" s="6">
        <f t="shared" si="5"/>
        <v>37507</v>
      </c>
      <c r="O49" s="6">
        <v>172510</v>
      </c>
      <c r="P49" s="6">
        <v>189570</v>
      </c>
      <c r="Q49" s="6">
        <v>183150</v>
      </c>
      <c r="R49" s="6">
        <v>143770</v>
      </c>
      <c r="S49" s="6">
        <v>689000</v>
      </c>
      <c r="T49" s="6">
        <v>1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</row>
    <row r="50" spans="1:26" s="2" customFormat="1" x14ac:dyDescent="0.25">
      <c r="A50" s="3"/>
      <c r="B50" s="3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</sheetData>
  <mergeCells count="12">
    <mergeCell ref="J7:N7"/>
    <mergeCell ref="U7:W7"/>
    <mergeCell ref="A1:Z1"/>
    <mergeCell ref="A2:Z2"/>
    <mergeCell ref="A3:Z3"/>
    <mergeCell ref="A4:Z4"/>
    <mergeCell ref="A5:Z5"/>
    <mergeCell ref="A7:A8"/>
    <mergeCell ref="B7:B8"/>
    <mergeCell ref="C7:C8"/>
    <mergeCell ref="D7:E7"/>
    <mergeCell ref="F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5610-76A3-4919-AD1D-0012D9BE493D}">
  <dimension ref="A1:Z8"/>
  <sheetViews>
    <sheetView workbookViewId="0">
      <selection sqref="A1:Z1"/>
    </sheetView>
  </sheetViews>
  <sheetFormatPr defaultRowHeight="15" x14ac:dyDescent="0.25"/>
  <sheetData>
    <row r="1" spans="1:26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69.95" customHeight="1" x14ac:dyDescent="0.25">
      <c r="A4" s="8" t="s">
        <v>150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thickBot="1" x14ac:dyDescent="0.3"/>
    <row r="7" spans="1:26" s="2" customFormat="1" ht="15.75" thickBot="1" x14ac:dyDescent="0.3">
      <c r="A7" s="10" t="s">
        <v>4</v>
      </c>
      <c r="B7" s="10" t="s">
        <v>5</v>
      </c>
      <c r="C7" s="10" t="s">
        <v>6</v>
      </c>
      <c r="D7" s="10" t="s">
        <v>7</v>
      </c>
      <c r="E7" s="10"/>
      <c r="F7" s="10" t="s">
        <v>10</v>
      </c>
      <c r="G7" s="10"/>
      <c r="H7" s="10"/>
      <c r="I7" s="10"/>
      <c r="J7" s="10" t="s">
        <v>15</v>
      </c>
      <c r="K7" s="10"/>
      <c r="L7" s="10"/>
      <c r="M7" s="10"/>
      <c r="N7" s="10"/>
      <c r="U7" s="10" t="s">
        <v>21</v>
      </c>
      <c r="V7" s="10"/>
      <c r="W7" s="10"/>
    </row>
    <row r="8" spans="1:26" s="2" customFormat="1" ht="95.25" thickBot="1" x14ac:dyDescent="0.3">
      <c r="A8" s="10"/>
      <c r="B8" s="10"/>
      <c r="C8" s="10"/>
      <c r="D8" s="1" t="s">
        <v>8</v>
      </c>
      <c r="E8" s="1" t="s">
        <v>9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16</v>
      </c>
      <c r="K8" s="1" t="s">
        <v>17</v>
      </c>
      <c r="L8" s="1" t="s">
        <v>18</v>
      </c>
      <c r="M8" s="1" t="s">
        <v>19</v>
      </c>
      <c r="N8" s="1" t="s">
        <v>20</v>
      </c>
      <c r="U8" s="1">
        <v>2026</v>
      </c>
      <c r="V8" s="1">
        <v>2027</v>
      </c>
      <c r="W8" s="1">
        <v>2028</v>
      </c>
    </row>
  </sheetData>
  <mergeCells count="12">
    <mergeCell ref="J7:N7"/>
    <mergeCell ref="U7:W7"/>
    <mergeCell ref="A1:Z1"/>
    <mergeCell ref="A2:Z2"/>
    <mergeCell ref="A3:Z3"/>
    <mergeCell ref="A4:Z4"/>
    <mergeCell ref="A5:Z5"/>
    <mergeCell ref="A7:A8"/>
    <mergeCell ref="B7:B8"/>
    <mergeCell ref="C7:C8"/>
    <mergeCell ref="D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DIRECTIA PENTRU CULTURA IALOMITA DIRECTIA PENTRU CULTURA IALOMITA</dc:creator>
  <cp:lastModifiedBy>DIRECTIA PENTRU CULTURA IALOMITA DIRECTIA PENTRU CULTU</cp:lastModifiedBy>
  <dcterms:created xsi:type="dcterms:W3CDTF">2026-04-27T07:02:10Z</dcterms:created>
  <dcterms:modified xsi:type="dcterms:W3CDTF">2026-04-27T07:19:37Z</dcterms:modified>
</cp:coreProperties>
</file>